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2120" windowHeight="9120" tabRatio="772" firstSheet="1" activeTab="1"/>
  </bookViews>
  <sheets>
    <sheet name="VOTANTI" sheetId="9" r:id="rId1"/>
    <sheet name="SINDACI E LISTE" sheetId="8" r:id="rId2"/>
    <sheet name="Lista n 1" sheetId="10" r:id="rId3"/>
    <sheet name="Lista n 2" sheetId="11" r:id="rId4"/>
    <sheet name="Lista n 3" sheetId="12" r:id="rId5"/>
    <sheet name="Lista n 4" sheetId="13" r:id="rId6"/>
    <sheet name="Lista n 5" sheetId="14" r:id="rId7"/>
    <sheet name="Lista n 6" sheetId="15" r:id="rId8"/>
    <sheet name="Lista n 7" sheetId="16" r:id="rId9"/>
    <sheet name="Lista n 8" sheetId="17" r:id="rId10"/>
    <sheet name="Lista n 9" sheetId="18" r:id="rId11"/>
    <sheet name="Lista n 10" sheetId="20" r:id="rId12"/>
    <sheet name="Lista n 11" sheetId="21" r:id="rId13"/>
    <sheet name="Lista n 12" sheetId="22" r:id="rId14"/>
  </sheets>
  <definedNames>
    <definedName name="_xlnm.Print_Area" localSheetId="2">'Lista n 1'!$A$1:$X$24</definedName>
    <definedName name="_xlnm.Print_Area" localSheetId="11">'Lista n 10'!$A$1:$X$24</definedName>
    <definedName name="_xlnm.Print_Area" localSheetId="12">'Lista n 11'!$A$1:$X$24</definedName>
    <definedName name="_xlnm.Print_Area" localSheetId="13">'Lista n 12'!$A$1:$X$24</definedName>
    <definedName name="_xlnm.Print_Area" localSheetId="3">'Lista n 2'!$A$1:$X$25</definedName>
    <definedName name="_xlnm.Print_Area" localSheetId="4">'Lista n 3'!$A$1:$X$25</definedName>
    <definedName name="_xlnm.Print_Area" localSheetId="5">'Lista n 4'!$A$1:$X$24</definedName>
    <definedName name="_xlnm.Print_Area" localSheetId="6">'Lista n 5'!$A$1:$X$24</definedName>
    <definedName name="_xlnm.Print_Area" localSheetId="7">'Lista n 6'!$A$1:$X$24</definedName>
    <definedName name="_xlnm.Print_Area" localSheetId="8">'Lista n 7'!$A$1:$X$24</definedName>
    <definedName name="_xlnm.Print_Area" localSheetId="9">'Lista n 8'!$A$1:$X$24</definedName>
    <definedName name="_xlnm.Print_Area" localSheetId="10">'Lista n 9'!$A$1:$X$24</definedName>
    <definedName name="_xlnm.Print_Area" localSheetId="1">'SINDACI E LISTE'!$A$1:$X$54</definedName>
    <definedName name="_xlnm.Print_Area" localSheetId="0">VOTANTI!$A$1:$L$27</definedName>
  </definedNames>
  <calcPr calcId="125725"/>
</workbook>
</file>

<file path=xl/calcChain.xml><?xml version="1.0" encoding="utf-8"?>
<calcChain xmlns="http://schemas.openxmlformats.org/spreadsheetml/2006/main">
  <c r="O42" i="8"/>
  <c r="D6" i="2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8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7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6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5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4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B22" i="8"/>
  <c r="D6" i="1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3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W24" i="2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2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2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8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7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3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D17" i="8"/>
  <c r="E17"/>
  <c r="F17"/>
  <c r="G17"/>
  <c r="H17"/>
  <c r="I17"/>
  <c r="J17"/>
  <c r="K17"/>
  <c r="L17"/>
  <c r="M17"/>
  <c r="N17"/>
  <c r="O17"/>
  <c r="P17"/>
  <c r="P47" s="1"/>
  <c r="Q17"/>
  <c r="R17"/>
  <c r="S17"/>
  <c r="T17"/>
  <c r="U17"/>
  <c r="V17"/>
  <c r="V47" s="1"/>
  <c r="C17"/>
  <c r="B17"/>
  <c r="B47" s="1"/>
  <c r="S43"/>
  <c r="S42"/>
  <c r="G26" i="9"/>
  <c r="E26"/>
  <c r="C26"/>
  <c r="B26"/>
  <c r="C34" i="8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B34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B26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C22"/>
  <c r="B16"/>
  <c r="W32"/>
  <c r="W29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B53"/>
  <c r="C47"/>
  <c r="D47"/>
  <c r="E47"/>
  <c r="F47"/>
  <c r="G47"/>
  <c r="H47"/>
  <c r="I47"/>
  <c r="J47"/>
  <c r="K47"/>
  <c r="L47"/>
  <c r="M47"/>
  <c r="N47"/>
  <c r="O47"/>
  <c r="Q47"/>
  <c r="R47"/>
  <c r="S47"/>
  <c r="T47"/>
  <c r="U47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V43"/>
  <c r="U43"/>
  <c r="T43"/>
  <c r="R43"/>
  <c r="Q43"/>
  <c r="P43"/>
  <c r="O43"/>
  <c r="N43"/>
  <c r="M43"/>
  <c r="L43"/>
  <c r="K43"/>
  <c r="J43"/>
  <c r="I43"/>
  <c r="H43"/>
  <c r="G43"/>
  <c r="F43"/>
  <c r="E43"/>
  <c r="D43"/>
  <c r="C43"/>
  <c r="B43"/>
  <c r="V42"/>
  <c r="U42"/>
  <c r="U44" s="1"/>
  <c r="T42"/>
  <c r="T44" s="1"/>
  <c r="R42"/>
  <c r="R44" s="1"/>
  <c r="Q42"/>
  <c r="Q44" s="1"/>
  <c r="P42"/>
  <c r="P44" s="1"/>
  <c r="N42"/>
  <c r="M42"/>
  <c r="M44" s="1"/>
  <c r="L42"/>
  <c r="L44" s="1"/>
  <c r="K42"/>
  <c r="J42"/>
  <c r="J44" s="1"/>
  <c r="I42"/>
  <c r="I44" s="1"/>
  <c r="H42"/>
  <c r="H44" s="1"/>
  <c r="G42"/>
  <c r="F42"/>
  <c r="F44" s="1"/>
  <c r="E42"/>
  <c r="E44" s="1"/>
  <c r="D42"/>
  <c r="D44" s="1"/>
  <c r="C42"/>
  <c r="B42"/>
  <c r="B44" s="1"/>
  <c r="V40"/>
  <c r="U40"/>
  <c r="S40"/>
  <c r="J26" i="9"/>
  <c r="I26"/>
  <c r="K25"/>
  <c r="D25"/>
  <c r="K24"/>
  <c r="D24"/>
  <c r="K23"/>
  <c r="D23"/>
  <c r="K22"/>
  <c r="D22"/>
  <c r="K21"/>
  <c r="S44" i="8" s="1"/>
  <c r="D21" i="9"/>
  <c r="K20"/>
  <c r="D20"/>
  <c r="L19"/>
  <c r="D19"/>
  <c r="K18"/>
  <c r="D18"/>
  <c r="K17"/>
  <c r="D17"/>
  <c r="K16"/>
  <c r="D16"/>
  <c r="K15"/>
  <c r="D15"/>
  <c r="K14"/>
  <c r="L14" s="1"/>
  <c r="D14"/>
  <c r="K13"/>
  <c r="D13"/>
  <c r="K12"/>
  <c r="L12" s="1"/>
  <c r="D12"/>
  <c r="K11"/>
  <c r="D11"/>
  <c r="K10"/>
  <c r="D10"/>
  <c r="K9"/>
  <c r="L9" s="1"/>
  <c r="D9"/>
  <c r="K8"/>
  <c r="D8"/>
  <c r="K7"/>
  <c r="D7"/>
  <c r="K6"/>
  <c r="D6"/>
  <c r="K5"/>
  <c r="D5"/>
  <c r="W31" i="8"/>
  <c r="W33"/>
  <c r="W52"/>
  <c r="W51"/>
  <c r="W50"/>
  <c r="O44"/>
  <c r="K44"/>
  <c r="G44"/>
  <c r="P40"/>
  <c r="H40"/>
  <c r="W30"/>
  <c r="W28"/>
  <c r="W27"/>
  <c r="W25"/>
  <c r="W24"/>
  <c r="W23"/>
  <c r="W21"/>
  <c r="W20"/>
  <c r="W15"/>
  <c r="W14"/>
  <c r="W13"/>
  <c r="W12"/>
  <c r="W11"/>
  <c r="W10"/>
  <c r="W9"/>
  <c r="W8"/>
  <c r="W7"/>
  <c r="W6"/>
  <c r="W5"/>
  <c r="D26" i="9"/>
  <c r="I27" s="1"/>
  <c r="L6"/>
  <c r="F8"/>
  <c r="F10"/>
  <c r="L10"/>
  <c r="F12"/>
  <c r="H13"/>
  <c r="F14"/>
  <c r="H17"/>
  <c r="H19"/>
  <c r="H25"/>
  <c r="F7"/>
  <c r="L7"/>
  <c r="H8"/>
  <c r="F9"/>
  <c r="H10"/>
  <c r="F11"/>
  <c r="H12"/>
  <c r="F13"/>
  <c r="H14"/>
  <c r="F15"/>
  <c r="F19"/>
  <c r="F21"/>
  <c r="L21"/>
  <c r="F23"/>
  <c r="L23"/>
  <c r="F25"/>
  <c r="L25"/>
  <c r="F5"/>
  <c r="H5"/>
  <c r="F6"/>
  <c r="F16"/>
  <c r="H16"/>
  <c r="F18"/>
  <c r="H18"/>
  <c r="F20"/>
  <c r="H20"/>
  <c r="F22"/>
  <c r="H22"/>
  <c r="F24"/>
  <c r="H24"/>
  <c r="H21"/>
  <c r="H23"/>
  <c r="F17"/>
  <c r="C44" i="8"/>
  <c r="E40"/>
  <c r="V44"/>
  <c r="N44"/>
  <c r="B40"/>
  <c r="V35" l="1"/>
  <c r="V46" s="1"/>
  <c r="P35"/>
  <c r="P46" s="1"/>
  <c r="X6" i="14"/>
  <c r="Y10" s="1"/>
  <c r="U35" i="8"/>
  <c r="U46" s="1"/>
  <c r="X24" i="22"/>
  <c r="X6" i="13"/>
  <c r="Y10" s="1"/>
  <c r="J35" i="8"/>
  <c r="J46" s="1"/>
  <c r="X6" i="12"/>
  <c r="Y12" s="1"/>
  <c r="X6" i="18"/>
  <c r="Y10" s="1"/>
  <c r="X6" i="16"/>
  <c r="Y23" s="1"/>
  <c r="Y23" i="21"/>
  <c r="R35" i="8"/>
  <c r="R46" s="1"/>
  <c r="H35"/>
  <c r="H46" s="1"/>
  <c r="W53"/>
  <c r="X24" i="15"/>
  <c r="X6" i="17"/>
  <c r="Y10" s="1"/>
  <c r="X6" i="15"/>
  <c r="Y9" s="1"/>
  <c r="N35" i="8"/>
  <c r="N46" s="1"/>
  <c r="X6" i="11"/>
  <c r="Y12" s="1"/>
  <c r="W17" i="8"/>
  <c r="X24" i="21"/>
  <c r="X24" i="20"/>
  <c r="X24" i="16"/>
  <c r="X24" i="14"/>
  <c r="X24" i="12"/>
  <c r="L8" i="9"/>
  <c r="K26"/>
  <c r="K27" s="1"/>
  <c r="X24" i="11"/>
  <c r="E27" i="9"/>
  <c r="G27"/>
  <c r="J27"/>
  <c r="C27"/>
  <c r="L17"/>
  <c r="B27"/>
  <c r="L15"/>
  <c r="L13"/>
  <c r="L11"/>
  <c r="D27"/>
  <c r="H26"/>
  <c r="F26"/>
  <c r="L5"/>
  <c r="X6" i="22"/>
  <c r="Y23" s="1"/>
  <c r="S35" i="8"/>
  <c r="S46" s="1"/>
  <c r="S48" s="1"/>
  <c r="S54" s="1"/>
  <c r="S55" s="1"/>
  <c r="Q35"/>
  <c r="Q46" s="1"/>
  <c r="Q48" s="1"/>
  <c r="Q54" s="1"/>
  <c r="Q55" s="1"/>
  <c r="O35"/>
  <c r="O46" s="1"/>
  <c r="O48" s="1"/>
  <c r="O54" s="1"/>
  <c r="O55" s="1"/>
  <c r="M35"/>
  <c r="M46" s="1"/>
  <c r="M48" s="1"/>
  <c r="M54" s="1"/>
  <c r="M55" s="1"/>
  <c r="K35"/>
  <c r="K46" s="1"/>
  <c r="I35"/>
  <c r="I46" s="1"/>
  <c r="I48" s="1"/>
  <c r="I54" s="1"/>
  <c r="I55" s="1"/>
  <c r="G35"/>
  <c r="G46" s="1"/>
  <c r="G48" s="1"/>
  <c r="G54" s="1"/>
  <c r="G55" s="1"/>
  <c r="F35"/>
  <c r="F46" s="1"/>
  <c r="D35"/>
  <c r="D46" s="1"/>
  <c r="L35"/>
  <c r="L46" s="1"/>
  <c r="L48" s="1"/>
  <c r="L54" s="1"/>
  <c r="L55" s="1"/>
  <c r="E35"/>
  <c r="E46" s="1"/>
  <c r="Y12" i="18"/>
  <c r="X24"/>
  <c r="X24" i="17"/>
  <c r="X24" i="13"/>
  <c r="Y18" i="11"/>
  <c r="X24" i="10"/>
  <c r="X6"/>
  <c r="Y14" s="1"/>
  <c r="W26" i="8"/>
  <c r="Y10" i="21"/>
  <c r="Y12"/>
  <c r="Y14"/>
  <c r="Y16"/>
  <c r="Y18"/>
  <c r="Y20"/>
  <c r="Y9"/>
  <c r="Y11"/>
  <c r="Y13"/>
  <c r="Y15"/>
  <c r="Y17"/>
  <c r="Y19"/>
  <c r="Y8"/>
  <c r="Y21"/>
  <c r="Y22"/>
  <c r="Y10" i="20"/>
  <c r="Y12"/>
  <c r="Y14"/>
  <c r="Y16"/>
  <c r="Y18"/>
  <c r="Y20"/>
  <c r="Y22"/>
  <c r="Y9"/>
  <c r="Y11"/>
  <c r="Y13"/>
  <c r="Y15"/>
  <c r="Y17"/>
  <c r="Y19"/>
  <c r="Y21"/>
  <c r="Y23"/>
  <c r="Y8"/>
  <c r="Y10" i="16"/>
  <c r="Y18" i="15"/>
  <c r="Y14" i="14"/>
  <c r="Y18"/>
  <c r="Y22"/>
  <c r="Y11"/>
  <c r="Y15"/>
  <c r="Y19"/>
  <c r="Y23"/>
  <c r="Y23" i="12"/>
  <c r="T35" i="8"/>
  <c r="T46" s="1"/>
  <c r="W22"/>
  <c r="W34"/>
  <c r="C35"/>
  <c r="C46" s="1"/>
  <c r="C48" s="1"/>
  <c r="C54" s="1"/>
  <c r="C55" s="1"/>
  <c r="W44"/>
  <c r="B35"/>
  <c r="G40"/>
  <c r="F40"/>
  <c r="L20" i="9"/>
  <c r="L22"/>
  <c r="H9"/>
  <c r="L24"/>
  <c r="H6"/>
  <c r="H7"/>
  <c r="L16"/>
  <c r="L18"/>
  <c r="H11"/>
  <c r="H15"/>
  <c r="C40" i="8"/>
  <c r="J40"/>
  <c r="L40"/>
  <c r="O40"/>
  <c r="Q40"/>
  <c r="W39"/>
  <c r="W43"/>
  <c r="N40"/>
  <c r="W16"/>
  <c r="W47"/>
  <c r="N48"/>
  <c r="N54" s="1"/>
  <c r="N55" s="1"/>
  <c r="K48"/>
  <c r="K54" s="1"/>
  <c r="K55" s="1"/>
  <c r="E48"/>
  <c r="E54" s="1"/>
  <c r="E55" s="1"/>
  <c r="J48"/>
  <c r="J54" s="1"/>
  <c r="J55" s="1"/>
  <c r="H48"/>
  <c r="H54" s="1"/>
  <c r="H55" s="1"/>
  <c r="F48"/>
  <c r="F54" s="1"/>
  <c r="F55" s="1"/>
  <c r="D48"/>
  <c r="D54" s="1"/>
  <c r="D55" s="1"/>
  <c r="D40"/>
  <c r="M40"/>
  <c r="T40"/>
  <c r="W42"/>
  <c r="W38"/>
  <c r="I40"/>
  <c r="K40"/>
  <c r="R40"/>
  <c r="U48"/>
  <c r="U54" s="1"/>
  <c r="U55" s="1"/>
  <c r="L26" i="9"/>
  <c r="V48" i="8"/>
  <c r="V54" s="1"/>
  <c r="V55" s="1"/>
  <c r="T48"/>
  <c r="T54" s="1"/>
  <c r="T55" s="1"/>
  <c r="R48"/>
  <c r="R54" s="1"/>
  <c r="R55" s="1"/>
  <c r="P48"/>
  <c r="P54" s="1"/>
  <c r="P55" s="1"/>
  <c r="Y21" i="13" l="1"/>
  <c r="Y8" i="14"/>
  <c r="Y21"/>
  <c r="Y17"/>
  <c r="Y13"/>
  <c r="Y9"/>
  <c r="Y20"/>
  <c r="Y16"/>
  <c r="Y12"/>
  <c r="Y8" i="13"/>
  <c r="Y17" i="11"/>
  <c r="Y13" i="18"/>
  <c r="Y8" i="16"/>
  <c r="Y13" i="13"/>
  <c r="Y16"/>
  <c r="Y22" i="12"/>
  <c r="Y17" i="13"/>
  <c r="Y9"/>
  <c r="Y23"/>
  <c r="Y12"/>
  <c r="Y15" i="12"/>
  <c r="Y14"/>
  <c r="Y20" i="16"/>
  <c r="Y9"/>
  <c r="Y19" i="13"/>
  <c r="Y15"/>
  <c r="Y11"/>
  <c r="Y20"/>
  <c r="Y22"/>
  <c r="Y18"/>
  <c r="Y14"/>
  <c r="Y19" i="12"/>
  <c r="Y11"/>
  <c r="Y18"/>
  <c r="Y10"/>
  <c r="Y21" i="18"/>
  <c r="Y20"/>
  <c r="Y10" i="15"/>
  <c r="Y9" i="11"/>
  <c r="Y10"/>
  <c r="Y21" i="10"/>
  <c r="Y17" i="18"/>
  <c r="Y9"/>
  <c r="Y16"/>
  <c r="Y22" i="15"/>
  <c r="Y14"/>
  <c r="Y21" i="11"/>
  <c r="Y13"/>
  <c r="Y22"/>
  <c r="Y14"/>
  <c r="Y8" i="18"/>
  <c r="Y23"/>
  <c r="Y19"/>
  <c r="Y15"/>
  <c r="Y11"/>
  <c r="Y22"/>
  <c r="Y18"/>
  <c r="Y14"/>
  <c r="Y20" i="15"/>
  <c r="Y16"/>
  <c r="Y12"/>
  <c r="Y8"/>
  <c r="Y23"/>
  <c r="Y8" i="12"/>
  <c r="Y21"/>
  <c r="Y17"/>
  <c r="Y13"/>
  <c r="Y9"/>
  <c r="Y20"/>
  <c r="Y16"/>
  <c r="Y22" i="16"/>
  <c r="Y18"/>
  <c r="Y13"/>
  <c r="Y14"/>
  <c r="Y17" i="22"/>
  <c r="Y9" i="17"/>
  <c r="Y21" i="16"/>
  <c r="Y19"/>
  <c r="Y17"/>
  <c r="Y15"/>
  <c r="Y11"/>
  <c r="Y16"/>
  <c r="Y12"/>
  <c r="Y21" i="22"/>
  <c r="Y20" i="10"/>
  <c r="Y10"/>
  <c r="Y17" i="17"/>
  <c r="Y16"/>
  <c r="Y13" i="10"/>
  <c r="Y12"/>
  <c r="Y13" i="22"/>
  <c r="Y19"/>
  <c r="Y15"/>
  <c r="Y9"/>
  <c r="Y21" i="17"/>
  <c r="Y13"/>
  <c r="Y20"/>
  <c r="Y12"/>
  <c r="Y21" i="15"/>
  <c r="Y19"/>
  <c r="Y17"/>
  <c r="Y15"/>
  <c r="Y13"/>
  <c r="Y11"/>
  <c r="Y23" i="11"/>
  <c r="Y19"/>
  <c r="Y15"/>
  <c r="Y11"/>
  <c r="Y8"/>
  <c r="Y20"/>
  <c r="Y16"/>
  <c r="Y22" i="22"/>
  <c r="Y20"/>
  <c r="Y18"/>
  <c r="Y16"/>
  <c r="Y8"/>
  <c r="Y11"/>
  <c r="Y10"/>
  <c r="Y8" i="17"/>
  <c r="Y23"/>
  <c r="Y19"/>
  <c r="Y15"/>
  <c r="Y11"/>
  <c r="Y22"/>
  <c r="Y18"/>
  <c r="Y14"/>
  <c r="Y14" i="22"/>
  <c r="Y12"/>
  <c r="Y8" i="10"/>
  <c r="Y17"/>
  <c r="Y9"/>
  <c r="Y16"/>
  <c r="Y23"/>
  <c r="Y19"/>
  <c r="Y15"/>
  <c r="Y11"/>
  <c r="Y22"/>
  <c r="Y18"/>
  <c r="Y24" i="21"/>
  <c r="Y24" i="20"/>
  <c r="W35" i="8"/>
  <c r="B46"/>
  <c r="W40"/>
  <c r="X39" s="1"/>
  <c r="Y24" i="14" l="1"/>
  <c r="Y24" i="13"/>
  <c r="Y24" i="18"/>
  <c r="Y24" i="12"/>
  <c r="Y24" i="16"/>
  <c r="Y24" i="15"/>
  <c r="Y24" i="17"/>
  <c r="Y24" i="11"/>
  <c r="Y24" i="22"/>
  <c r="Y24" i="10"/>
  <c r="W46" i="8"/>
  <c r="X46" s="1"/>
  <c r="B48"/>
  <c r="X38"/>
  <c r="X40" s="1"/>
  <c r="X52"/>
  <c r="X16"/>
  <c r="X44"/>
  <c r="X50"/>
  <c r="X35"/>
  <c r="X51"/>
  <c r="X53"/>
  <c r="X43"/>
  <c r="X47"/>
  <c r="X42"/>
  <c r="W48" l="1"/>
  <c r="B54"/>
  <c r="X48"/>
  <c r="X34" l="1"/>
  <c r="X32"/>
  <c r="X30"/>
  <c r="X12"/>
  <c r="X15"/>
  <c r="X31"/>
  <c r="X10"/>
  <c r="X29"/>
  <c r="X8"/>
  <c r="X9"/>
  <c r="X7"/>
  <c r="X6"/>
  <c r="X33"/>
  <c r="X17"/>
  <c r="X26"/>
  <c r="X22"/>
  <c r="X25"/>
  <c r="X23"/>
  <c r="X21"/>
  <c r="X28"/>
  <c r="X20"/>
  <c r="X27"/>
  <c r="X11"/>
  <c r="X5"/>
  <c r="X14"/>
  <c r="X13"/>
  <c r="X24"/>
  <c r="W54"/>
  <c r="W55" s="1"/>
  <c r="B55"/>
</calcChain>
</file>

<file path=xl/sharedStrings.xml><?xml version="1.0" encoding="utf-8"?>
<sst xmlns="http://schemas.openxmlformats.org/spreadsheetml/2006/main" count="377" uniqueCount="273">
  <si>
    <t>Sezioni</t>
  </si>
  <si>
    <t>SEZ</t>
  </si>
  <si>
    <t>%</t>
  </si>
  <si>
    <t>Totale</t>
  </si>
  <si>
    <t>Maschi aventi diritto</t>
  </si>
  <si>
    <t>Femmine aventi diritto</t>
  </si>
  <si>
    <t>Totale aventi diritto</t>
  </si>
  <si>
    <t>Votanti maschi</t>
  </si>
  <si>
    <t>Votanti femmine</t>
  </si>
  <si>
    <t>Totale votanti</t>
  </si>
  <si>
    <t>Bianche</t>
  </si>
  <si>
    <t>RIEPILOGO CANDIDATI SINDACO</t>
  </si>
  <si>
    <t>ISCRITTI LISTE</t>
  </si>
  <si>
    <t>N.</t>
  </si>
  <si>
    <t>M</t>
  </si>
  <si>
    <t>F</t>
  </si>
  <si>
    <t>T</t>
  </si>
  <si>
    <t>Tot</t>
  </si>
  <si>
    <t>Totali</t>
  </si>
  <si>
    <t>SEZIONI</t>
  </si>
  <si>
    <t>Di cui solo  al Sindaco</t>
  </si>
  <si>
    <t>Cifra Individuale</t>
  </si>
  <si>
    <t>RIEPILOGO LISTE</t>
  </si>
  <si>
    <t>Voti validi ai soli Sindaci</t>
  </si>
  <si>
    <t>Votanti</t>
  </si>
  <si>
    <r>
      <rPr>
        <b/>
        <sz val="14"/>
        <rFont val="Verdana"/>
        <family val="2"/>
      </rPr>
      <t>Voti validi</t>
    </r>
    <r>
      <rPr>
        <b/>
        <sz val="9"/>
        <rFont val="Verdana"/>
        <family val="2"/>
      </rPr>
      <t xml:space="preserve"> </t>
    </r>
  </si>
  <si>
    <t>Schede non Valide</t>
  </si>
  <si>
    <t xml:space="preserve">Nulle </t>
  </si>
  <si>
    <t>Contestate e NON  Assegnate</t>
  </si>
  <si>
    <t>Totale Schede NON Valide</t>
  </si>
  <si>
    <t>Totale voti Validi</t>
  </si>
  <si>
    <t>Voti  validi Liste</t>
  </si>
  <si>
    <t>TOTALE GENERALE</t>
  </si>
  <si>
    <t>TOTALE  VOTI SINDACI</t>
  </si>
  <si>
    <t>Di cui espressi solo in favore dei Sindaci</t>
  </si>
  <si>
    <t>TOTALE VOTI VALIDI ALLE LISTE</t>
  </si>
  <si>
    <t>FRANCESCO CITO</t>
  </si>
  <si>
    <t>LUIGI BOTRUGNO</t>
  </si>
  <si>
    <t>ENRICO CERFEDA</t>
  </si>
  <si>
    <t>ROCCO PICECI</t>
  </si>
  <si>
    <t>GIOVANNI MARTINA</t>
  </si>
  <si>
    <t>MICHELE SPERTI</t>
  </si>
  <si>
    <t>VITO SABATO</t>
  </si>
  <si>
    <t>ROSANNA MAURO</t>
  </si>
  <si>
    <t>ANDREA MORCIANO</t>
  </si>
  <si>
    <t>GIANLUIGI FORTE</t>
  </si>
  <si>
    <t>ROCCO MARTELLA</t>
  </si>
  <si>
    <t>ANTONELLA PICCINNI</t>
  </si>
  <si>
    <t>CONCETTA NICOLARDI</t>
  </si>
  <si>
    <t>VINCENZO RUBERTO</t>
  </si>
  <si>
    <t>MARIO IPPAZIO TURCO</t>
  </si>
  <si>
    <t>VITO ZOCCO</t>
  </si>
  <si>
    <t>ULRICO VERARDO</t>
  </si>
  <si>
    <t>VITO CASSIANO</t>
  </si>
  <si>
    <t>FERNANDO ANTONIO CHIURI</t>
  </si>
  <si>
    <t>ANTONIO FRISULLO</t>
  </si>
  <si>
    <t>SERGIO FRACASSO</t>
  </si>
  <si>
    <t>ANTONIO ARDITO</t>
  </si>
  <si>
    <t>MIRIAM ANNUNZIATA BAGLIVO</t>
  </si>
  <si>
    <t>GUGLIELMO CASAMASSIMA</t>
  </si>
  <si>
    <t>ROCCO MARRA</t>
  </si>
  <si>
    <t>MARIA ASSUNTA PANICO</t>
  </si>
  <si>
    <t>ADOLFO SCOLOZZI</t>
  </si>
  <si>
    <t>GUERINO ALFARANO</t>
  </si>
  <si>
    <t>Voti  ottenuti in rapporto al totale voti validi</t>
  </si>
  <si>
    <t>percentuale sul totale aventi diritto</t>
  </si>
  <si>
    <t>% sui votanti</t>
  </si>
  <si>
    <t>% in rapporto ai votanti</t>
  </si>
  <si>
    <t>% in rapporto ai voti validi</t>
  </si>
  <si>
    <t>Voti di Lista per sezione</t>
  </si>
  <si>
    <t>Totale voti Lista</t>
  </si>
  <si>
    <t>VOTI DI PREFERENZA AI CANDIDATI</t>
  </si>
  <si>
    <t xml:space="preserve">Totale voti </t>
  </si>
  <si>
    <t>GIOVANNI ANTONIO GRIMALDI</t>
  </si>
  <si>
    <t>Fernando DELL'ABATE</t>
  </si>
  <si>
    <t>FRANCESCA SODERO</t>
  </si>
  <si>
    <t>CARLO CHIURI</t>
  </si>
  <si>
    <r>
      <rPr>
        <sz val="10"/>
        <rFont val="Verdana"/>
        <family val="2"/>
      </rPr>
      <t xml:space="preserve">Lista n. 1 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0"/>
        <rFont val="Verdana"/>
        <family val="2"/>
      </rPr>
      <t>TRICASE AL CENTRO</t>
    </r>
  </si>
  <si>
    <r>
      <rPr>
        <sz val="10"/>
        <rFont val="Verdana"/>
        <family val="2"/>
      </rPr>
      <t>Lista n.2</t>
    </r>
    <r>
      <rPr>
        <sz val="9"/>
        <rFont val="Verdana"/>
        <family val="2"/>
      </rPr>
      <t xml:space="preserve">     </t>
    </r>
    <r>
      <rPr>
        <b/>
        <sz val="10"/>
        <rFont val="Verdana"/>
        <family val="2"/>
      </rPr>
      <t>TRICASE SEI TU</t>
    </r>
  </si>
  <si>
    <r>
      <rPr>
        <sz val="10"/>
        <rFont val="Verdana"/>
        <family val="2"/>
      </rPr>
      <t>Lista n. 3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TRICASE BENE COMUNE</t>
    </r>
  </si>
  <si>
    <r>
      <rPr>
        <sz val="9.5"/>
        <rFont val="Verdana"/>
        <family val="2"/>
      </rPr>
      <t xml:space="preserve">Lista n.  4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PARTITO DEMOCRATICO</t>
    </r>
  </si>
  <si>
    <r>
      <rPr>
        <sz val="10"/>
        <rFont val="Verdana"/>
        <family val="2"/>
      </rPr>
      <t>Lista n. 5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INSIEME PER TRICASE</t>
    </r>
  </si>
  <si>
    <r>
      <rPr>
        <sz val="10"/>
        <rFont val="Verdana"/>
        <family val="2"/>
      </rPr>
      <t>Lista n. 6</t>
    </r>
    <r>
      <rPr>
        <sz val="9"/>
        <rFont val="Verdana"/>
        <family val="2"/>
      </rPr>
      <t xml:space="preserve">    </t>
    </r>
    <r>
      <rPr>
        <b/>
        <sz val="10"/>
        <rFont val="Verdana"/>
        <family val="2"/>
      </rPr>
      <t>SINISTRA ITALIANA</t>
    </r>
  </si>
  <si>
    <r>
      <rPr>
        <sz val="10"/>
        <rFont val="Verdana"/>
        <family val="2"/>
      </rPr>
      <t>Lista n. 7</t>
    </r>
    <r>
      <rPr>
        <sz val="9"/>
        <rFont val="Verdana"/>
        <family val="2"/>
      </rPr>
      <t xml:space="preserve">   </t>
    </r>
    <r>
      <rPr>
        <b/>
        <sz val="11"/>
        <rFont val="Verdana"/>
        <family val="2"/>
      </rPr>
      <t xml:space="preserve"> MOVIMENTO5STELLE</t>
    </r>
  </si>
  <si>
    <r>
      <rPr>
        <sz val="10"/>
        <rFont val="Verdana"/>
        <family val="2"/>
      </rPr>
      <t>Lista n.  8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NOI PER TRICASE</t>
    </r>
  </si>
  <si>
    <r>
      <rPr>
        <sz val="10"/>
        <rFont val="Verdana"/>
        <family val="2"/>
      </rPr>
      <t>Lista n. 9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TRICASE PUNTO E A CAPO</t>
    </r>
  </si>
  <si>
    <r>
      <rPr>
        <sz val="10"/>
        <rFont val="Verdana"/>
        <family val="2"/>
      </rPr>
      <t>Lista n. 10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UDC</t>
    </r>
  </si>
  <si>
    <r>
      <rPr>
        <sz val="10"/>
        <rFont val="Verdana"/>
        <family val="2"/>
      </rPr>
      <t xml:space="preserve">Lista n. 11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DIREZIONE TRICASE</t>
    </r>
  </si>
  <si>
    <r>
      <rPr>
        <sz val="10"/>
        <rFont val="Verdana"/>
        <family val="2"/>
      </rPr>
      <t xml:space="preserve">Lista n. 12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 xml:space="preserve">CAMBIAMENTI </t>
    </r>
  </si>
  <si>
    <t>ORE 12</t>
  </si>
  <si>
    <t>ORE 19</t>
  </si>
  <si>
    <t>ORE 23 DEFINITIVI</t>
  </si>
  <si>
    <t>DOMENICA</t>
  </si>
  <si>
    <t xml:space="preserve">CITTA' DI TRICASE -   ELEZIONI COMUNALI DELL' 11 GIUGNO 2017 -  VOTANTI      </t>
  </si>
  <si>
    <t>ELEZIONI AMMINISTRATIVE DEL 11 giugno 2017 - COMUNE DI TRICASE</t>
  </si>
  <si>
    <t>DORA CELESTE DE MARCO</t>
  </si>
  <si>
    <t>VITA NICOLARDI</t>
  </si>
  <si>
    <t>MARIA GIOVANNA RICCHIUTO</t>
  </si>
  <si>
    <t>SERENA RUBERTO</t>
  </si>
  <si>
    <t>MARIAGRAZIA SPERTI</t>
  </si>
  <si>
    <t>SALVATORE ACCOGLI</t>
  </si>
  <si>
    <t>ANTONIO  DE FRANCESCO</t>
  </si>
  <si>
    <t>GIUSEPPE GIORGIO PELUSO</t>
  </si>
  <si>
    <t>Lista  n. 1 TRICASE AL CENTRO</t>
  </si>
  <si>
    <t>ENRICO CASSIANO</t>
  </si>
  <si>
    <t>NOEMI CAVALIERI</t>
  </si>
  <si>
    <t>TERESA VITA CIULLO</t>
  </si>
  <si>
    <t>ADELE CONTE</t>
  </si>
  <si>
    <t>ALESSANDRO EREMITA</t>
  </si>
  <si>
    <t>DANIELA FANFANI</t>
  </si>
  <si>
    <t>MARCELLO GIUDICE</t>
  </si>
  <si>
    <t>DANILO MARTELLA</t>
  </si>
  <si>
    <t>VIOLETTA PICCINNI</t>
  </si>
  <si>
    <t>GIOVANNA PONZETTA</t>
  </si>
  <si>
    <t>ANNA RITA RANIERI</t>
  </si>
  <si>
    <t>PAOLO ROMA</t>
  </si>
  <si>
    <t>MARIO MUSIO</t>
  </si>
  <si>
    <t>LUIGI SERGIO BONAMICO</t>
  </si>
  <si>
    <t>MARIA LUCIA CAZZATO</t>
  </si>
  <si>
    <t>ROCCO CESANO</t>
  </si>
  <si>
    <t>ROBERTO VITO DE MARCO</t>
  </si>
  <si>
    <t>EMANUELE DE MICHELI</t>
  </si>
  <si>
    <t>DEANA DI VECCHI</t>
  </si>
  <si>
    <t>PATRIZIA FIORELLI</t>
  </si>
  <si>
    <t>FEDERICO GIANNINI</t>
  </si>
  <si>
    <t>COSIMA PANTALEO</t>
  </si>
  <si>
    <t>ANNA MARIA PISCOPIELLO</t>
  </si>
  <si>
    <t>ROCCO RIZZO</t>
  </si>
  <si>
    <t>MARIA LUCIA VERARDO</t>
  </si>
  <si>
    <t>ELENA CALABRESE</t>
  </si>
  <si>
    <t>MARIA PAROLIN</t>
  </si>
  <si>
    <t>ANDREA ROCCO CIARDO</t>
  </si>
  <si>
    <t>ELEONORA CHIURI</t>
  </si>
  <si>
    <t>ROCCO COSI</t>
  </si>
  <si>
    <t>SARA D'AMICO</t>
  </si>
  <si>
    <t>NUNZIO ANTONIO DELL'ABATE</t>
  </si>
  <si>
    <t>ROCCO FORTIGUERRA</t>
  </si>
  <si>
    <t>PIERA MARTINA</t>
  </si>
  <si>
    <t>LAURA MURA</t>
  </si>
  <si>
    <t>ANNA MARIA RAUSA</t>
  </si>
  <si>
    <t>VALENTINA DORA SPARASCI</t>
  </si>
  <si>
    <t>ELEZIONI AMMINISTRATIVE DELl' 11 giugno 2017   -  COMUNE DI TRICASE</t>
  </si>
  <si>
    <t>Lista  n. 4    PD</t>
  </si>
  <si>
    <t>Lista  n. 5    INSIEME PER TRICASE</t>
  </si>
  <si>
    <t>CLAUDIO ACCOGLI</t>
  </si>
  <si>
    <t>ROCCO CAZZATO</t>
  </si>
  <si>
    <t>CARLO DE MARCO</t>
  </si>
  <si>
    <t>LUCA DIDDIO</t>
  </si>
  <si>
    <t>ANNA GRAZIA ECCLESIA</t>
  </si>
  <si>
    <t>MARIA ASSUNTA GRIMALDI</t>
  </si>
  <si>
    <t>VALENTINA MARIA PANTALEO</t>
  </si>
  <si>
    <t>DAVIDE RUFFINO</t>
  </si>
  <si>
    <t>ALESSANDRA STEFANELLI</t>
  </si>
  <si>
    <t>TOMMASO DONATO TURCO</t>
  </si>
  <si>
    <t>LUCIA AMODIO</t>
  </si>
  <si>
    <t>RICCARDO CAVALIERI</t>
  </si>
  <si>
    <t>ANDREA CERFEDA</t>
  </si>
  <si>
    <t>GUSTAVO D'AVERSA</t>
  </si>
  <si>
    <t>MARIA ROSARIA DE BENEDETTO</t>
  </si>
  <si>
    <t>DANIELA DE LORENTIIS</t>
  </si>
  <si>
    <t>ANNA MARIA GIRASOLI</t>
  </si>
  <si>
    <t>ANNA MARIA MARRA</t>
  </si>
  <si>
    <t>ANDREA ANTONIO PANICO</t>
  </si>
  <si>
    <t>ANTONIO PANICO</t>
  </si>
  <si>
    <t>GIANLUCA PANICO</t>
  </si>
  <si>
    <t>ELISABETTA RIZZO</t>
  </si>
  <si>
    <t>Lista  n. 6    SINISTRA ITALIANA</t>
  </si>
  <si>
    <t>ROCCO MUSIO</t>
  </si>
  <si>
    <t>FRANCO ANTONIO PERRONE</t>
  </si>
  <si>
    <t>IPPAZIO ANTONIO PELUSO</t>
  </si>
  <si>
    <t>FERNANDA DE MARCO</t>
  </si>
  <si>
    <t>SILVIA DE NIZZA</t>
  </si>
  <si>
    <t>LORENZO PELUSO</t>
  </si>
  <si>
    <t>LUCIA IGINA NICOLETTA BORSATTI</t>
  </si>
  <si>
    <t>ANTONIO MUSARO'</t>
  </si>
  <si>
    <t>MARIA ANTONIETTA PELUSO</t>
  </si>
  <si>
    <t>GUIDO CALABRO</t>
  </si>
  <si>
    <t>FRANCESCO GIAQUINTO</t>
  </si>
  <si>
    <t>NATALINA STEFANELLI</t>
  </si>
  <si>
    <t>Lista  n. 7    MOVIMENTO 5 STELLE</t>
  </si>
  <si>
    <t>MONICA CAPUTO</t>
  </si>
  <si>
    <t>CATERINA CRISOSTOMO</t>
  </si>
  <si>
    <t>MICHELE CRISOSTOMO</t>
  </si>
  <si>
    <t>ALESSANDRA FERRARI</t>
  </si>
  <si>
    <t>MARIA ROSARIA MERAGLIA</t>
  </si>
  <si>
    <t>VALENTINA MONTENERO</t>
  </si>
  <si>
    <t>LUIGI NICOLARDI</t>
  </si>
  <si>
    <t>ELISABETTA PANICO</t>
  </si>
  <si>
    <t>DANIELE RISO</t>
  </si>
  <si>
    <t>MAURIZIO RUBERTO</t>
  </si>
  <si>
    <t>GIUSEPPE TURCO</t>
  </si>
  <si>
    <t>Lista  n. 8       NOI PER TRICASE</t>
  </si>
  <si>
    <t>ANNA RITA ROTOLO</t>
  </si>
  <si>
    <t>VINCENZO PISPERO</t>
  </si>
  <si>
    <t>GIUSEPPE URSO</t>
  </si>
  <si>
    <t>FEDERICO ANTONIO VASQUEZ-GIIULIANO</t>
  </si>
  <si>
    <t>FRANCESCO MARTINO CIARDO</t>
  </si>
  <si>
    <t>Lista  n. 9       TRICASE PUNTO E A CAPO</t>
  </si>
  <si>
    <t>NADIA RIZZO</t>
  </si>
  <si>
    <t>FEDERICA ESPOSITO</t>
  </si>
  <si>
    <t>ROSSANA NUCCIO</t>
  </si>
  <si>
    <t>LAURETANA MADDALENA NICOLI</t>
  </si>
  <si>
    <t>LUANA FERRARO</t>
  </si>
  <si>
    <t>EMILIO COPPOLA</t>
  </si>
  <si>
    <t>PASQUALE DE MARCO</t>
  </si>
  <si>
    <t>LUIGI GIANNINI</t>
  </si>
  <si>
    <t>ROCCO GIANNUZZI</t>
  </si>
  <si>
    <t>MARIO STEFANELLI</t>
  </si>
  <si>
    <t>Lista  n. 10      UDC</t>
  </si>
  <si>
    <t>MARIO BIASCO</t>
  </si>
  <si>
    <t>ELISA MINUTELLO</t>
  </si>
  <si>
    <t>CONCETTA NASTASI</t>
  </si>
  <si>
    <t>JAIME PANICO</t>
  </si>
  <si>
    <t>ELISABETTA PANTALEO</t>
  </si>
  <si>
    <t>FIORAVANTE RIZZELLO</t>
  </si>
  <si>
    <t>TIZIANA EUFEMIA ROVEDA</t>
  </si>
  <si>
    <t>GIANMARCO SERGIO</t>
  </si>
  <si>
    <t>MARIA CONCETTA SPINOLA</t>
  </si>
  <si>
    <t>STEFANO TADDEI</t>
  </si>
  <si>
    <t>MARIA ANGELA TREGLIA</t>
  </si>
  <si>
    <t>ROCCHETTA TURCO</t>
  </si>
  <si>
    <t>TONIA TURCO</t>
  </si>
  <si>
    <t>SIMONE ZIPPO</t>
  </si>
  <si>
    <t>RAFFAELE ZOCCO</t>
  </si>
  <si>
    <t>Lista  n. 11     DIREZIONE TRICASE</t>
  </si>
  <si>
    <t>Lista  n. 12      CAMBIAMENTI PER TRICASE</t>
  </si>
  <si>
    <t>Lista n. 2         TRICASE SEI TU</t>
  </si>
  <si>
    <t>Cifra individuale</t>
  </si>
  <si>
    <t>Lista  n. 3       TRICASE  BENE COMUNE</t>
  </si>
  <si>
    <t xml:space="preserve"> CITTA' DI TRICASE    -        ELEZIONI COMUNALI    DEL 11 GIUGNO 2017                                                                                         </t>
  </si>
  <si>
    <r>
      <rPr>
        <b/>
        <sz val="12"/>
        <rFont val="Verdana"/>
        <family val="2"/>
      </rPr>
      <t xml:space="preserve">RIEPILOGO SCRUTINIO                                                                       ELETTORI             </t>
    </r>
    <r>
      <rPr>
        <b/>
        <sz val="14"/>
        <rFont val="Verdana"/>
        <family val="2"/>
      </rPr>
      <t xml:space="preserve">                                                                                   </t>
    </r>
  </si>
  <si>
    <t>STEFANIA IMMACOLATA ACCOGLI</t>
  </si>
  <si>
    <t>ANTONIO ANICETO</t>
  </si>
  <si>
    <t>FRANCESCA BRAMATO</t>
  </si>
  <si>
    <t>LUCIA CAPANO</t>
  </si>
  <si>
    <t>GIACOMO ELIA</t>
  </si>
  <si>
    <t>GIOVANNA GUIDA</t>
  </si>
  <si>
    <t>ROCCO INDINO</t>
  </si>
  <si>
    <t>ANNALUCIA LISI</t>
  </si>
  <si>
    <t>COSIMA LONGO</t>
  </si>
  <si>
    <t>VINCENZO MARZO</t>
  </si>
  <si>
    <t>ANTONIO NUCCIO</t>
  </si>
  <si>
    <t>STEFANO SAPONARO</t>
  </si>
  <si>
    <t>VALENTINA STICCHI</t>
  </si>
  <si>
    <t>ANTONIO TINELLI</t>
  </si>
  <si>
    <t>LUIGI TURCO</t>
  </si>
  <si>
    <t>ANTONIO  IANNI detto Tonino</t>
  </si>
  <si>
    <t>VINCENZO MARIA FORNARO detto Enzo</t>
  </si>
  <si>
    <t>MARIA NICOLINA  DELL'ABATE detta MARIOLINA</t>
  </si>
  <si>
    <t>MARIALUCIA NESCA detta MARY</t>
  </si>
  <si>
    <t>ANNUNZIATA  FRASCARO detta NUNZIA</t>
  </si>
  <si>
    <t>PASQUALE  GIANNELLI detto NINO</t>
  </si>
  <si>
    <t>ROCCO ANTONIO ALFARANO detto TONINO</t>
  </si>
  <si>
    <t>ALFREDO BERNARDINO  ADORE detto GINO</t>
  </si>
  <si>
    <t>NICOLA GIUSEPPE  PELUSO detto LINO</t>
  </si>
  <si>
    <t>VINCENZO RUBERTO detto ENZO</t>
  </si>
  <si>
    <t>VINCENZO  DE RINALDIS detto  ENZO</t>
  </si>
  <si>
    <t>ANNA ALTOMONTE</t>
  </si>
  <si>
    <t>ANTONIO LUIGI BAGLIVO</t>
  </si>
  <si>
    <t>MARCO BRAMATO</t>
  </si>
  <si>
    <t>DOLORES BRIGANTE</t>
  </si>
  <si>
    <t>SALVATORE CACCIATORE</t>
  </si>
  <si>
    <t>VINCENZO EMANUELE CHIURI</t>
  </si>
  <si>
    <t>ENRICO COLUCCIA</t>
  </si>
  <si>
    <t>IRENE DE RONZO</t>
  </si>
  <si>
    <t>UMBERTO GUALTIERI</t>
  </si>
  <si>
    <t>FRANCESCA LONGO</t>
  </si>
  <si>
    <t>GIUSEPPINA ANNA LONGO</t>
  </si>
  <si>
    <t>MARCO MARRA</t>
  </si>
  <si>
    <t>DARIO MARTINA</t>
  </si>
  <si>
    <t>GIAMPIERO MUSIO</t>
  </si>
  <si>
    <t>SALVATORE PONZETTA</t>
  </si>
  <si>
    <t>SONIA SABATO</t>
  </si>
</sst>
</file>

<file path=xl/styles.xml><?xml version="1.0" encoding="utf-8"?>
<styleSheet xmlns="http://schemas.openxmlformats.org/spreadsheetml/2006/main">
  <fonts count="43">
    <font>
      <sz val="11"/>
      <name val="Times New Roman"/>
    </font>
    <font>
      <b/>
      <sz val="11"/>
      <name val="Times New Roman"/>
      <family val="1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1"/>
      <color indexed="10"/>
      <name val="Arial"/>
      <family val="2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Verdana"/>
      <family val="2"/>
    </font>
    <font>
      <b/>
      <sz val="14"/>
      <name val="Calibri"/>
      <family val="2"/>
    </font>
    <font>
      <b/>
      <sz val="10"/>
      <color indexed="9"/>
      <name val="Verdan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12"/>
      <name val="Verdana"/>
      <family val="2"/>
    </font>
    <font>
      <b/>
      <sz val="12"/>
      <color indexed="9"/>
      <name val="Verdana"/>
      <family val="2"/>
    </font>
    <font>
      <sz val="10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Verdana"/>
      <family val="2"/>
    </font>
    <font>
      <b/>
      <sz val="10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.5"/>
      <name val="Verdana"/>
      <family val="2"/>
    </font>
    <font>
      <b/>
      <sz val="11"/>
      <name val="Verdana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 applyFill="1"/>
    <xf numFmtId="1" fontId="0" fillId="0" borderId="0" xfId="0" applyNumberFormat="1"/>
    <xf numFmtId="0" fontId="0" fillId="2" borderId="0" xfId="0" applyFill="1"/>
    <xf numFmtId="0" fontId="0" fillId="0" borderId="1" xfId="0" applyBorder="1"/>
    <xf numFmtId="1" fontId="1" fillId="3" borderId="1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1" fontId="1" fillId="3" borderId="7" xfId="0" applyNumberFormat="1" applyFont="1" applyFill="1" applyBorder="1"/>
    <xf numFmtId="0" fontId="0" fillId="2" borderId="0" xfId="0" applyFill="1" applyBorder="1"/>
    <xf numFmtId="10" fontId="0" fillId="4" borderId="8" xfId="0" applyNumberForma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0" fillId="0" borderId="1" xfId="0" applyNumberFormat="1" applyFon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10" fontId="12" fillId="0" borderId="1" xfId="0" applyNumberFormat="1" applyFont="1" applyBorder="1"/>
    <xf numFmtId="0" fontId="1" fillId="4" borderId="8" xfId="0" applyFont="1" applyFill="1" applyBorder="1" applyAlignment="1">
      <alignment wrapText="1"/>
    </xf>
    <xf numFmtId="1" fontId="0" fillId="0" borderId="1" xfId="0" applyNumberFormat="1" applyFill="1" applyBorder="1"/>
    <xf numFmtId="0" fontId="1" fillId="3" borderId="1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18" fillId="6" borderId="15" xfId="1" applyFont="1" applyFill="1" applyBorder="1" applyAlignment="1">
      <alignment horizontal="center" vertical="center" wrapText="1"/>
    </xf>
    <xf numFmtId="0" fontId="19" fillId="6" borderId="16" xfId="1" applyFont="1" applyFill="1" applyBorder="1" applyAlignment="1">
      <alignment horizontal="center" vertical="center" wrapText="1"/>
    </xf>
    <xf numFmtId="0" fontId="20" fillId="6" borderId="16" xfId="1" applyFont="1" applyFill="1" applyBorder="1" applyAlignment="1">
      <alignment wrapText="1"/>
    </xf>
    <xf numFmtId="10" fontId="15" fillId="3" borderId="9" xfId="1" applyNumberFormat="1" applyFont="1" applyFill="1" applyBorder="1" applyAlignment="1">
      <alignment wrapText="1"/>
    </xf>
    <xf numFmtId="10" fontId="0" fillId="4" borderId="19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18" fillId="6" borderId="17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wrapText="1"/>
    </xf>
    <xf numFmtId="1" fontId="9" fillId="4" borderId="3" xfId="0" applyNumberFormat="1" applyFont="1" applyFill="1" applyBorder="1" applyAlignment="1">
      <alignment wrapText="1"/>
    </xf>
    <xf numFmtId="10" fontId="0" fillId="4" borderId="4" xfId="0" applyNumberFormat="1" applyFill="1" applyBorder="1" applyAlignment="1">
      <alignment wrapText="1"/>
    </xf>
    <xf numFmtId="10" fontId="13" fillId="0" borderId="1" xfId="0" applyNumberFormat="1" applyFont="1" applyBorder="1"/>
    <xf numFmtId="10" fontId="23" fillId="0" borderId="1" xfId="0" applyNumberFormat="1" applyFont="1" applyBorder="1"/>
    <xf numFmtId="0" fontId="13" fillId="0" borderId="10" xfId="0" applyFont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4" fillId="8" borderId="17" xfId="0" applyFont="1" applyFill="1" applyBorder="1" applyAlignment="1">
      <alignment wrapText="1"/>
    </xf>
    <xf numFmtId="0" fontId="24" fillId="8" borderId="21" xfId="0" applyFont="1" applyFill="1" applyBorder="1" applyAlignment="1">
      <alignment wrapText="1"/>
    </xf>
    <xf numFmtId="0" fontId="24" fillId="8" borderId="18" xfId="0" applyFont="1" applyFill="1" applyBorder="1" applyAlignment="1">
      <alignment wrapText="1"/>
    </xf>
    <xf numFmtId="0" fontId="24" fillId="8" borderId="14" xfId="0" applyFont="1" applyFill="1" applyBorder="1" applyAlignment="1">
      <alignment wrapText="1"/>
    </xf>
    <xf numFmtId="0" fontId="25" fillId="6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0" borderId="0" xfId="0" applyFont="1"/>
    <xf numFmtId="0" fontId="27" fillId="0" borderId="12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0" fontId="0" fillId="0" borderId="14" xfId="0" applyBorder="1"/>
    <xf numFmtId="0" fontId="14" fillId="9" borderId="1" xfId="0" applyFont="1" applyFill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" fontId="14" fillId="0" borderId="1" xfId="0" applyNumberFormat="1" applyFont="1" applyBorder="1"/>
    <xf numFmtId="1" fontId="22" fillId="4" borderId="8" xfId="0" applyNumberFormat="1" applyFont="1" applyFill="1" applyBorder="1" applyAlignment="1">
      <alignment wrapText="1"/>
    </xf>
    <xf numFmtId="0" fontId="30" fillId="4" borderId="19" xfId="0" applyFont="1" applyFill="1" applyBorder="1" applyAlignment="1">
      <alignment wrapText="1"/>
    </xf>
    <xf numFmtId="0" fontId="30" fillId="0" borderId="19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24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14" xfId="0" applyFont="1" applyFill="1" applyBorder="1" applyAlignment="1">
      <alignment wrapText="1"/>
    </xf>
    <xf numFmtId="1" fontId="30" fillId="4" borderId="3" xfId="0" applyNumberFormat="1" applyFont="1" applyFill="1" applyBorder="1" applyAlignment="1">
      <alignment wrapText="1"/>
    </xf>
    <xf numFmtId="1" fontId="27" fillId="4" borderId="8" xfId="1" applyNumberFormat="1" applyFont="1" applyFill="1" applyBorder="1" applyAlignment="1">
      <alignment wrapText="1"/>
    </xf>
    <xf numFmtId="1" fontId="31" fillId="4" borderId="8" xfId="1" applyNumberFormat="1" applyFont="1" applyFill="1" applyBorder="1" applyAlignment="1">
      <alignment wrapText="1"/>
    </xf>
    <xf numFmtId="1" fontId="32" fillId="4" borderId="8" xfId="1" applyNumberFormat="1" applyFont="1" applyFill="1" applyBorder="1" applyAlignment="1">
      <alignment wrapText="1"/>
    </xf>
    <xf numFmtId="1" fontId="32" fillId="4" borderId="25" xfId="1" applyNumberFormat="1" applyFont="1" applyFill="1" applyBorder="1" applyAlignment="1">
      <alignment wrapText="1"/>
    </xf>
    <xf numFmtId="1" fontId="31" fillId="4" borderId="1" xfId="1" applyNumberFormat="1" applyFont="1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0" fontId="28" fillId="4" borderId="8" xfId="0" applyFont="1" applyFill="1" applyBorder="1" applyAlignment="1">
      <alignment wrapText="1"/>
    </xf>
    <xf numFmtId="0" fontId="27" fillId="4" borderId="19" xfId="0" applyFont="1" applyFill="1" applyBorder="1" applyAlignment="1">
      <alignment wrapText="1"/>
    </xf>
    <xf numFmtId="0" fontId="28" fillId="4" borderId="19" xfId="0" applyFont="1" applyFill="1" applyBorder="1" applyAlignment="1">
      <alignment wrapText="1"/>
    </xf>
    <xf numFmtId="0" fontId="27" fillId="4" borderId="1" xfId="0" applyFont="1" applyFill="1" applyBorder="1" applyAlignment="1">
      <alignment wrapText="1"/>
    </xf>
    <xf numFmtId="0" fontId="27" fillId="4" borderId="14" xfId="0" applyFont="1" applyFill="1" applyBorder="1" applyAlignment="1">
      <alignment wrapText="1"/>
    </xf>
    <xf numFmtId="0" fontId="28" fillId="4" borderId="1" xfId="0" applyFont="1" applyFill="1" applyBorder="1" applyAlignment="1">
      <alignment wrapText="1"/>
    </xf>
    <xf numFmtId="1" fontId="32" fillId="4" borderId="1" xfId="1" applyNumberFormat="1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0" fontId="14" fillId="4" borderId="8" xfId="1" applyNumberFormat="1" applyFont="1" applyFill="1" applyBorder="1" applyAlignment="1">
      <alignment wrapText="1"/>
    </xf>
    <xf numFmtId="0" fontId="17" fillId="10" borderId="17" xfId="1" applyFont="1" applyFill="1" applyBorder="1" applyAlignment="1">
      <alignment horizontal="center" wrapText="1"/>
    </xf>
    <xf numFmtId="0" fontId="17" fillId="9" borderId="17" xfId="1" applyFont="1" applyFill="1" applyBorder="1" applyAlignment="1">
      <alignment horizontal="center" wrapText="1"/>
    </xf>
    <xf numFmtId="0" fontId="8" fillId="9" borderId="20" xfId="1" applyFont="1" applyFill="1" applyBorder="1" applyAlignment="1">
      <alignment wrapText="1"/>
    </xf>
    <xf numFmtId="0" fontId="17" fillId="11" borderId="17" xfId="1" applyFont="1" applyFill="1" applyBorder="1" applyAlignment="1">
      <alignment horizontal="center" wrapText="1"/>
    </xf>
    <xf numFmtId="0" fontId="3" fillId="11" borderId="17" xfId="0" applyFont="1" applyFill="1" applyBorder="1" applyAlignment="1">
      <alignment wrapText="1"/>
    </xf>
    <xf numFmtId="0" fontId="17" fillId="12" borderId="17" xfId="1" applyFont="1" applyFill="1" applyBorder="1" applyAlignment="1">
      <alignment horizontal="center" wrapText="1"/>
    </xf>
    <xf numFmtId="0" fontId="17" fillId="13" borderId="17" xfId="1" applyFont="1" applyFill="1" applyBorder="1" applyAlignment="1">
      <alignment horizontal="center" wrapText="1"/>
    </xf>
    <xf numFmtId="0" fontId="3" fillId="13" borderId="17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12" borderId="18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27" fillId="4" borderId="24" xfId="0" applyFont="1" applyFill="1" applyBorder="1" applyAlignment="1">
      <alignment wrapText="1"/>
    </xf>
    <xf numFmtId="10" fontId="0" fillId="4" borderId="24" xfId="0" applyNumberFormat="1" applyFill="1" applyBorder="1" applyAlignment="1">
      <alignment wrapText="1"/>
    </xf>
    <xf numFmtId="0" fontId="27" fillId="4" borderId="10" xfId="0" applyFont="1" applyFill="1" applyBorder="1" applyAlignment="1">
      <alignment wrapText="1"/>
    </xf>
    <xf numFmtId="0" fontId="28" fillId="4" borderId="10" xfId="0" applyFont="1" applyFill="1" applyBorder="1" applyAlignment="1">
      <alignment wrapText="1"/>
    </xf>
    <xf numFmtId="10" fontId="0" fillId="4" borderId="1" xfId="0" applyNumberFormat="1" applyFill="1" applyBorder="1" applyAlignment="1">
      <alignment wrapText="1"/>
    </xf>
    <xf numFmtId="0" fontId="11" fillId="14" borderId="0" xfId="0" applyFont="1" applyFill="1"/>
    <xf numFmtId="0" fontId="10" fillId="14" borderId="32" xfId="0" applyFont="1" applyFill="1" applyBorder="1" applyAlignment="1">
      <alignment vertical="center"/>
    </xf>
    <xf numFmtId="0" fontId="0" fillId="14" borderId="0" xfId="0" applyFill="1"/>
    <xf numFmtId="1" fontId="35" fillId="0" borderId="1" xfId="0" applyNumberFormat="1" applyFont="1" applyBorder="1"/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9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vertical="center" wrapText="1"/>
    </xf>
    <xf numFmtId="0" fontId="27" fillId="9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7" fillId="9" borderId="1" xfId="0" applyFont="1" applyFill="1" applyBorder="1" applyAlignment="1">
      <alignment vertical="center" wrapText="1"/>
    </xf>
    <xf numFmtId="0" fontId="37" fillId="15" borderId="1" xfId="0" applyFont="1" applyFill="1" applyBorder="1" applyAlignment="1">
      <alignment vertical="center" wrapText="1"/>
    </xf>
    <xf numFmtId="0" fontId="38" fillId="9" borderId="1" xfId="0" applyFont="1" applyFill="1" applyBorder="1" applyAlignment="1">
      <alignment horizontal="center" vertical="center"/>
    </xf>
    <xf numFmtId="0" fontId="38" fillId="9" borderId="0" xfId="0" applyFont="1" applyFill="1"/>
    <xf numFmtId="0" fontId="39" fillId="9" borderId="12" xfId="0" applyFont="1" applyFill="1" applyBorder="1" applyAlignment="1">
      <alignment horizontal="center" vertical="center" wrapText="1"/>
    </xf>
    <xf numFmtId="0" fontId="38" fillId="9" borderId="1" xfId="0" applyFont="1" applyFill="1" applyBorder="1"/>
    <xf numFmtId="0" fontId="3" fillId="16" borderId="17" xfId="0" applyFont="1" applyFill="1" applyBorder="1" applyAlignment="1">
      <alignment wrapText="1"/>
    </xf>
    <xf numFmtId="0" fontId="17" fillId="16" borderId="17" xfId="1" applyFont="1" applyFill="1" applyBorder="1" applyAlignment="1">
      <alignment horizontal="center" wrapText="1"/>
    </xf>
    <xf numFmtId="1" fontId="27" fillId="4" borderId="8" xfId="0" applyNumberFormat="1" applyFont="1" applyFill="1" applyBorder="1" applyAlignment="1">
      <alignment wrapText="1"/>
    </xf>
    <xf numFmtId="1" fontId="1" fillId="4" borderId="8" xfId="0" applyNumberFormat="1" applyFont="1" applyFill="1" applyBorder="1" applyAlignment="1">
      <alignment wrapText="1"/>
    </xf>
    <xf numFmtId="0" fontId="1" fillId="17" borderId="0" xfId="0" applyFont="1" applyFill="1" applyBorder="1" applyAlignment="1">
      <alignment horizontal="center" vertical="center"/>
    </xf>
    <xf numFmtId="0" fontId="38" fillId="17" borderId="0" xfId="0" applyFont="1" applyFill="1"/>
    <xf numFmtId="0" fontId="38" fillId="17" borderId="0" xfId="0" applyFont="1" applyFill="1" applyBorder="1"/>
    <xf numFmtId="0" fontId="40" fillId="18" borderId="40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vertical="center" wrapText="1"/>
    </xf>
    <xf numFmtId="0" fontId="41" fillId="15" borderId="1" xfId="0" applyFont="1" applyFill="1" applyBorder="1" applyAlignment="1">
      <alignment vertical="center" wrapText="1"/>
    </xf>
    <xf numFmtId="0" fontId="42" fillId="0" borderId="1" xfId="2" applyBorder="1" applyAlignment="1" applyProtection="1"/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6" fillId="9" borderId="45" xfId="0" applyFont="1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45" xfId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6" xfId="0" applyFill="1" applyBorder="1" applyAlignment="1"/>
    <xf numFmtId="0" fontId="0" fillId="3" borderId="9" xfId="0" applyFill="1" applyBorder="1" applyAlignment="1"/>
    <xf numFmtId="0" fontId="16" fillId="8" borderId="49" xfId="1" applyFont="1" applyFill="1" applyBorder="1" applyAlignment="1">
      <alignment horizontal="center" wrapText="1"/>
    </xf>
    <xf numFmtId="0" fontId="21" fillId="8" borderId="50" xfId="0" applyFont="1" applyFill="1" applyBorder="1" applyAlignment="1">
      <alignment horizontal="center" wrapText="1"/>
    </xf>
    <xf numFmtId="0" fontId="21" fillId="8" borderId="51" xfId="0" applyFont="1" applyFill="1" applyBorder="1" applyAlignment="1">
      <alignment horizontal="center" wrapText="1"/>
    </xf>
    <xf numFmtId="0" fontId="16" fillId="9" borderId="57" xfId="0" applyFont="1" applyFill="1" applyBorder="1" applyAlignment="1">
      <alignment horizontal="left" wrapText="1"/>
    </xf>
    <xf numFmtId="0" fontId="0" fillId="9" borderId="0" xfId="0" applyFill="1" applyBorder="1" applyAlignment="1">
      <alignment horizontal="left"/>
    </xf>
    <xf numFmtId="0" fontId="0" fillId="9" borderId="54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52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5" borderId="55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_Nuovo Foglio di lavoro di Microsoft Exce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chart>
    <c:plotArea>
      <c:layout/>
      <c:barChart>
        <c:barDir val="col"/>
        <c:grouping val="clustered"/>
        <c:axId val="160213632"/>
        <c:axId val="160219520"/>
      </c:barChart>
      <c:catAx>
        <c:axId val="160213632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219520"/>
        <c:crosses val="autoZero"/>
        <c:auto val="1"/>
        <c:lblAlgn val="ctr"/>
        <c:lblOffset val="100"/>
      </c:catAx>
      <c:valAx>
        <c:axId val="160219520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21363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476250</xdr:colOff>
      <xdr:row>36</xdr:row>
      <xdr:rowOff>85725</xdr:rowOff>
    </xdr:from>
    <xdr:to>
      <xdr:col>43</xdr:col>
      <xdr:colOff>152400</xdr:colOff>
      <xdr:row>45</xdr:row>
      <xdr:rowOff>257175</xdr:rowOff>
    </xdr:to>
    <xdr:graphicFrame macro="">
      <xdr:nvGraphicFramePr>
        <xdr:cNvPr id="117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\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J18" sqref="J18"/>
    </sheetView>
  </sheetViews>
  <sheetFormatPr defaultRowHeight="15"/>
  <cols>
    <col min="1" max="1" width="6" customWidth="1"/>
    <col min="2" max="2" width="9.140625" customWidth="1"/>
    <col min="3" max="3" width="9.42578125" customWidth="1"/>
    <col min="4" max="4" width="12.140625" customWidth="1"/>
    <col min="5" max="5" width="10.140625" customWidth="1"/>
    <col min="6" max="6" width="8.5703125" customWidth="1"/>
    <col min="7" max="7" width="8.85546875" customWidth="1"/>
    <col min="8" max="8" width="8.28515625" customWidth="1"/>
    <col min="9" max="9" width="9.7109375" customWidth="1"/>
    <col min="10" max="10" width="10" customWidth="1"/>
    <col min="11" max="11" width="10.42578125" customWidth="1"/>
    <col min="12" max="12" width="10.7109375" customWidth="1"/>
  </cols>
  <sheetData>
    <row r="1" spans="1:12" ht="30" customHeight="1" thickBot="1">
      <c r="A1" s="100"/>
      <c r="B1" s="100"/>
      <c r="C1" s="101" t="s">
        <v>93</v>
      </c>
      <c r="D1" s="101"/>
      <c r="E1" s="101"/>
      <c r="F1" s="101"/>
      <c r="G1" s="101"/>
      <c r="H1" s="101"/>
      <c r="I1" s="101"/>
      <c r="J1" s="102"/>
      <c r="K1" s="102"/>
      <c r="L1" s="102"/>
    </row>
    <row r="2" spans="1:12" ht="18" customHeight="1" thickTop="1">
      <c r="A2" s="133" t="s">
        <v>1</v>
      </c>
      <c r="B2" s="135" t="s">
        <v>12</v>
      </c>
      <c r="C2" s="136"/>
      <c r="D2" s="137"/>
      <c r="E2" s="141" t="s">
        <v>92</v>
      </c>
      <c r="F2" s="141"/>
      <c r="G2" s="141"/>
      <c r="H2" s="142"/>
      <c r="I2" s="143" t="s">
        <v>91</v>
      </c>
      <c r="J2" s="144"/>
      <c r="K2" s="144"/>
      <c r="L2" s="145"/>
    </row>
    <row r="3" spans="1:12" ht="15.75" thickBot="1">
      <c r="A3" s="134"/>
      <c r="B3" s="138"/>
      <c r="C3" s="139"/>
      <c r="D3" s="140"/>
      <c r="E3" s="149" t="s">
        <v>89</v>
      </c>
      <c r="F3" s="150"/>
      <c r="G3" s="149" t="s">
        <v>90</v>
      </c>
      <c r="H3" s="150"/>
      <c r="I3" s="146"/>
      <c r="J3" s="147"/>
      <c r="K3" s="147"/>
      <c r="L3" s="148"/>
    </row>
    <row r="4" spans="1:12" ht="15.75" thickTop="1">
      <c r="A4" s="16" t="s">
        <v>13</v>
      </c>
      <c r="B4" s="16" t="s">
        <v>14</v>
      </c>
      <c r="C4" s="16" t="s">
        <v>15</v>
      </c>
      <c r="D4" s="16" t="s">
        <v>16</v>
      </c>
      <c r="E4" s="16" t="s">
        <v>16</v>
      </c>
      <c r="F4" s="16" t="s">
        <v>2</v>
      </c>
      <c r="G4" s="16" t="s">
        <v>16</v>
      </c>
      <c r="H4" s="43" t="s">
        <v>2</v>
      </c>
      <c r="I4" s="16" t="s">
        <v>14</v>
      </c>
      <c r="J4" s="16" t="s">
        <v>15</v>
      </c>
      <c r="K4" s="16" t="s">
        <v>16</v>
      </c>
      <c r="L4" s="43" t="s">
        <v>2</v>
      </c>
    </row>
    <row r="5" spans="1:12" ht="18" customHeight="1">
      <c r="A5" s="20">
        <v>1</v>
      </c>
      <c r="B5" s="103">
        <v>496</v>
      </c>
      <c r="C5" s="103">
        <v>514</v>
      </c>
      <c r="D5" s="103">
        <f>B5+C5</f>
        <v>1010</v>
      </c>
      <c r="E5" s="59">
        <v>182</v>
      </c>
      <c r="F5" s="41">
        <f t="shared" ref="F5:F26" si="0">E5/D5</f>
        <v>0.18019801980198019</v>
      </c>
      <c r="G5" s="59">
        <v>455</v>
      </c>
      <c r="H5" s="41">
        <f t="shared" ref="H5:H26" si="1">G5/D5</f>
        <v>0.45049504950495051</v>
      </c>
      <c r="I5" s="59">
        <v>329</v>
      </c>
      <c r="J5" s="59">
        <v>352</v>
      </c>
      <c r="K5" s="59">
        <f>I5+J5</f>
        <v>681</v>
      </c>
      <c r="L5" s="41">
        <f t="shared" ref="L5:L26" si="2">K5/D5</f>
        <v>0.6742574257425743</v>
      </c>
    </row>
    <row r="6" spans="1:12" ht="18" customHeight="1">
      <c r="A6" s="20">
        <v>2</v>
      </c>
      <c r="B6" s="18">
        <v>350</v>
      </c>
      <c r="C6" s="103">
        <v>399</v>
      </c>
      <c r="D6" s="103">
        <f t="shared" ref="D6:D26" si="3">B6+C6</f>
        <v>749</v>
      </c>
      <c r="E6" s="59">
        <v>148</v>
      </c>
      <c r="F6" s="41">
        <f t="shared" si="0"/>
        <v>0.19759679572763686</v>
      </c>
      <c r="G6" s="59">
        <v>333</v>
      </c>
      <c r="H6" s="41">
        <f t="shared" si="1"/>
        <v>0.44459279038718291</v>
      </c>
      <c r="I6" s="59">
        <v>238</v>
      </c>
      <c r="J6" s="59">
        <v>272</v>
      </c>
      <c r="K6" s="59">
        <f t="shared" ref="K6:K25" si="4">I6+J6</f>
        <v>510</v>
      </c>
      <c r="L6" s="41">
        <f t="shared" si="2"/>
        <v>0.68090787716955936</v>
      </c>
    </row>
    <row r="7" spans="1:12" ht="18" customHeight="1">
      <c r="A7" s="20">
        <v>3</v>
      </c>
      <c r="B7" s="18">
        <v>362</v>
      </c>
      <c r="C7" s="103">
        <v>419</v>
      </c>
      <c r="D7" s="103">
        <f t="shared" si="3"/>
        <v>781</v>
      </c>
      <c r="E7" s="59">
        <v>134</v>
      </c>
      <c r="F7" s="41">
        <f t="shared" si="0"/>
        <v>0.17157490396927016</v>
      </c>
      <c r="G7" s="59">
        <v>328</v>
      </c>
      <c r="H7" s="41">
        <f t="shared" si="1"/>
        <v>0.41997439180537771</v>
      </c>
      <c r="I7" s="59">
        <v>241</v>
      </c>
      <c r="J7" s="59">
        <v>296</v>
      </c>
      <c r="K7" s="59">
        <f t="shared" si="4"/>
        <v>537</v>
      </c>
      <c r="L7" s="41">
        <f t="shared" si="2"/>
        <v>0.68758002560819464</v>
      </c>
    </row>
    <row r="8" spans="1:12" ht="18" customHeight="1">
      <c r="A8" s="20">
        <v>4</v>
      </c>
      <c r="B8" s="103">
        <v>395</v>
      </c>
      <c r="C8" s="18">
        <v>425</v>
      </c>
      <c r="D8" s="103">
        <f t="shared" si="3"/>
        <v>820</v>
      </c>
      <c r="E8" s="59">
        <v>106</v>
      </c>
      <c r="F8" s="41">
        <f t="shared" si="0"/>
        <v>0.12926829268292683</v>
      </c>
      <c r="G8" s="59">
        <v>281</v>
      </c>
      <c r="H8" s="41">
        <f t="shared" si="1"/>
        <v>0.34268292682926832</v>
      </c>
      <c r="I8" s="59">
        <v>202</v>
      </c>
      <c r="J8" s="59">
        <v>228</v>
      </c>
      <c r="K8" s="59">
        <f t="shared" si="4"/>
        <v>430</v>
      </c>
      <c r="L8" s="41">
        <f t="shared" si="2"/>
        <v>0.52439024390243905</v>
      </c>
    </row>
    <row r="9" spans="1:12" ht="18" customHeight="1">
      <c r="A9" s="20">
        <v>5</v>
      </c>
      <c r="B9" s="18">
        <v>418</v>
      </c>
      <c r="C9" s="18">
        <v>458</v>
      </c>
      <c r="D9" s="18">
        <f t="shared" si="3"/>
        <v>876</v>
      </c>
      <c r="E9" s="59">
        <v>159</v>
      </c>
      <c r="F9" s="41">
        <f t="shared" si="0"/>
        <v>0.1815068493150685</v>
      </c>
      <c r="G9" s="59">
        <v>375</v>
      </c>
      <c r="H9" s="41">
        <f t="shared" si="1"/>
        <v>0.42808219178082191</v>
      </c>
      <c r="I9" s="59">
        <v>272</v>
      </c>
      <c r="J9" s="59">
        <v>294</v>
      </c>
      <c r="K9" s="59">
        <f t="shared" si="4"/>
        <v>566</v>
      </c>
      <c r="L9" s="41">
        <f t="shared" si="2"/>
        <v>0.64611872146118721</v>
      </c>
    </row>
    <row r="10" spans="1:12" ht="18" customHeight="1">
      <c r="A10" s="20">
        <v>6</v>
      </c>
      <c r="B10" s="18">
        <v>490</v>
      </c>
      <c r="C10" s="18">
        <v>513</v>
      </c>
      <c r="D10" s="18">
        <f t="shared" si="3"/>
        <v>1003</v>
      </c>
      <c r="E10" s="59">
        <v>189</v>
      </c>
      <c r="F10" s="41">
        <f t="shared" si="0"/>
        <v>0.18843469591226322</v>
      </c>
      <c r="G10" s="59">
        <v>468</v>
      </c>
      <c r="H10" s="41">
        <f t="shared" si="1"/>
        <v>0.46660019940179459</v>
      </c>
      <c r="I10" s="59">
        <v>353</v>
      </c>
      <c r="J10" s="59">
        <v>389</v>
      </c>
      <c r="K10" s="59">
        <f t="shared" si="4"/>
        <v>742</v>
      </c>
      <c r="L10" s="41">
        <f t="shared" si="2"/>
        <v>0.73978065802592219</v>
      </c>
    </row>
    <row r="11" spans="1:12" ht="18" customHeight="1">
      <c r="A11" s="20">
        <v>7</v>
      </c>
      <c r="B11" s="103">
        <v>317</v>
      </c>
      <c r="C11" s="103">
        <v>402</v>
      </c>
      <c r="D11" s="103">
        <f t="shared" si="3"/>
        <v>719</v>
      </c>
      <c r="E11" s="59">
        <v>154</v>
      </c>
      <c r="F11" s="41">
        <f t="shared" si="0"/>
        <v>0.21418636995827539</v>
      </c>
      <c r="G11" s="59">
        <v>343</v>
      </c>
      <c r="H11" s="41">
        <f t="shared" si="1"/>
        <v>0.47705146036161333</v>
      </c>
      <c r="I11" s="59">
        <v>225</v>
      </c>
      <c r="J11" s="59">
        <v>263</v>
      </c>
      <c r="K11" s="59">
        <f t="shared" si="4"/>
        <v>488</v>
      </c>
      <c r="L11" s="41">
        <f t="shared" si="2"/>
        <v>0.67872044506258689</v>
      </c>
    </row>
    <row r="12" spans="1:12" ht="18" customHeight="1">
      <c r="A12" s="20">
        <v>8</v>
      </c>
      <c r="B12" s="18">
        <v>332</v>
      </c>
      <c r="C12" s="103">
        <v>364</v>
      </c>
      <c r="D12" s="103">
        <f t="shared" si="3"/>
        <v>696</v>
      </c>
      <c r="E12" s="59">
        <v>142</v>
      </c>
      <c r="F12" s="41">
        <f t="shared" si="0"/>
        <v>0.20402298850574713</v>
      </c>
      <c r="G12" s="59">
        <v>330</v>
      </c>
      <c r="H12" s="41">
        <f t="shared" si="1"/>
        <v>0.47413793103448276</v>
      </c>
      <c r="I12" s="59">
        <v>231</v>
      </c>
      <c r="J12" s="59">
        <v>254</v>
      </c>
      <c r="K12" s="59">
        <f t="shared" si="4"/>
        <v>485</v>
      </c>
      <c r="L12" s="41">
        <f t="shared" si="2"/>
        <v>0.69683908045977017</v>
      </c>
    </row>
    <row r="13" spans="1:12" ht="18" customHeight="1">
      <c r="A13" s="20">
        <v>9</v>
      </c>
      <c r="B13" s="18">
        <v>384</v>
      </c>
      <c r="C13" s="103">
        <v>405</v>
      </c>
      <c r="D13" s="103">
        <f t="shared" si="3"/>
        <v>789</v>
      </c>
      <c r="E13" s="59">
        <v>164</v>
      </c>
      <c r="F13" s="41">
        <f t="shared" si="0"/>
        <v>0.20785804816223066</v>
      </c>
      <c r="G13" s="59">
        <v>364</v>
      </c>
      <c r="H13" s="41">
        <f t="shared" si="1"/>
        <v>0.46134347275031684</v>
      </c>
      <c r="I13" s="59">
        <v>287</v>
      </c>
      <c r="J13" s="59">
        <v>299</v>
      </c>
      <c r="K13" s="59">
        <f t="shared" si="4"/>
        <v>586</v>
      </c>
      <c r="L13" s="41">
        <f t="shared" si="2"/>
        <v>0.74271229404309247</v>
      </c>
    </row>
    <row r="14" spans="1:12" ht="18" customHeight="1">
      <c r="A14" s="20">
        <v>10</v>
      </c>
      <c r="B14" s="18">
        <v>394</v>
      </c>
      <c r="C14" s="103">
        <v>430</v>
      </c>
      <c r="D14" s="103">
        <f t="shared" si="3"/>
        <v>824</v>
      </c>
      <c r="E14" s="59">
        <v>159</v>
      </c>
      <c r="F14" s="41">
        <f t="shared" si="0"/>
        <v>0.19296116504854369</v>
      </c>
      <c r="G14" s="59">
        <v>353</v>
      </c>
      <c r="H14" s="41">
        <f t="shared" si="1"/>
        <v>0.42839805825242716</v>
      </c>
      <c r="I14" s="59">
        <v>273</v>
      </c>
      <c r="J14" s="59">
        <v>291</v>
      </c>
      <c r="K14" s="59">
        <f t="shared" si="4"/>
        <v>564</v>
      </c>
      <c r="L14" s="41">
        <f t="shared" si="2"/>
        <v>0.68446601941747576</v>
      </c>
    </row>
    <row r="15" spans="1:12" ht="18" customHeight="1">
      <c r="A15" s="20">
        <v>11</v>
      </c>
      <c r="B15" s="103">
        <v>443</v>
      </c>
      <c r="C15" s="103">
        <v>468</v>
      </c>
      <c r="D15" s="103">
        <f t="shared" si="3"/>
        <v>911</v>
      </c>
      <c r="E15" s="59">
        <v>175</v>
      </c>
      <c r="F15" s="41">
        <f t="shared" si="0"/>
        <v>0.19209659714599342</v>
      </c>
      <c r="G15" s="59">
        <v>385</v>
      </c>
      <c r="H15" s="41">
        <f t="shared" si="1"/>
        <v>0.42261251372118552</v>
      </c>
      <c r="I15" s="59">
        <v>305</v>
      </c>
      <c r="J15" s="59">
        <v>315</v>
      </c>
      <c r="K15" s="59">
        <f t="shared" si="4"/>
        <v>620</v>
      </c>
      <c r="L15" s="41">
        <f t="shared" si="2"/>
        <v>0.6805708013172338</v>
      </c>
    </row>
    <row r="16" spans="1:12" ht="18" customHeight="1">
      <c r="A16" s="20">
        <v>12</v>
      </c>
      <c r="B16" s="103">
        <v>406</v>
      </c>
      <c r="C16" s="103">
        <v>420</v>
      </c>
      <c r="D16" s="103">
        <f t="shared" si="3"/>
        <v>826</v>
      </c>
      <c r="E16" s="59">
        <v>132</v>
      </c>
      <c r="F16" s="41">
        <f t="shared" si="0"/>
        <v>0.15980629539951574</v>
      </c>
      <c r="G16" s="59">
        <v>356</v>
      </c>
      <c r="H16" s="41">
        <f t="shared" si="1"/>
        <v>0.43099273607748184</v>
      </c>
      <c r="I16" s="59">
        <v>276</v>
      </c>
      <c r="J16" s="59">
        <v>295</v>
      </c>
      <c r="K16" s="59">
        <f t="shared" si="4"/>
        <v>571</v>
      </c>
      <c r="L16" s="41">
        <f t="shared" si="2"/>
        <v>0.69128329297820823</v>
      </c>
    </row>
    <row r="17" spans="1:12" ht="18" customHeight="1">
      <c r="A17" s="20">
        <v>13</v>
      </c>
      <c r="B17" s="103">
        <v>186</v>
      </c>
      <c r="C17" s="18">
        <v>203</v>
      </c>
      <c r="D17" s="103">
        <f t="shared" si="3"/>
        <v>389</v>
      </c>
      <c r="E17" s="59">
        <v>62</v>
      </c>
      <c r="F17" s="41">
        <f t="shared" si="0"/>
        <v>0.15938303341902313</v>
      </c>
      <c r="G17" s="59">
        <v>152</v>
      </c>
      <c r="H17" s="41">
        <f t="shared" si="1"/>
        <v>0.39074550128534702</v>
      </c>
      <c r="I17" s="59">
        <v>120</v>
      </c>
      <c r="J17" s="59">
        <v>119</v>
      </c>
      <c r="K17" s="59">
        <f t="shared" si="4"/>
        <v>239</v>
      </c>
      <c r="L17" s="41">
        <f t="shared" si="2"/>
        <v>0.61439588688946012</v>
      </c>
    </row>
    <row r="18" spans="1:12" ht="18" customHeight="1">
      <c r="A18" s="20">
        <v>14</v>
      </c>
      <c r="B18" s="18">
        <v>397</v>
      </c>
      <c r="C18" s="18">
        <v>414</v>
      </c>
      <c r="D18" s="18">
        <f t="shared" si="3"/>
        <v>811</v>
      </c>
      <c r="E18" s="59">
        <v>144</v>
      </c>
      <c r="F18" s="41">
        <f t="shared" si="0"/>
        <v>0.17755856966707767</v>
      </c>
      <c r="G18" s="59">
        <v>312</v>
      </c>
      <c r="H18" s="41">
        <f t="shared" si="1"/>
        <v>0.38471023427866829</v>
      </c>
      <c r="I18" s="59">
        <v>260</v>
      </c>
      <c r="J18" s="59">
        <v>257</v>
      </c>
      <c r="K18" s="59">
        <f t="shared" si="4"/>
        <v>517</v>
      </c>
      <c r="L18" s="41">
        <f t="shared" si="2"/>
        <v>0.63748458692971643</v>
      </c>
    </row>
    <row r="19" spans="1:12" ht="18" customHeight="1">
      <c r="A19" s="20">
        <v>15</v>
      </c>
      <c r="B19" s="18">
        <v>368</v>
      </c>
      <c r="C19" s="103">
        <v>397</v>
      </c>
      <c r="D19" s="103">
        <f t="shared" si="3"/>
        <v>765</v>
      </c>
      <c r="E19" s="59">
        <v>113</v>
      </c>
      <c r="F19" s="41">
        <f t="shared" si="0"/>
        <v>0.1477124183006536</v>
      </c>
      <c r="G19" s="59">
        <v>292</v>
      </c>
      <c r="H19" s="41">
        <f t="shared" si="1"/>
        <v>0.38169934640522873</v>
      </c>
      <c r="I19" s="59">
        <v>245</v>
      </c>
      <c r="J19" s="59">
        <v>259</v>
      </c>
      <c r="K19" s="59">
        <v>504</v>
      </c>
      <c r="L19" s="41">
        <f t="shared" si="2"/>
        <v>0.6588235294117647</v>
      </c>
    </row>
    <row r="20" spans="1:12" ht="18" customHeight="1">
      <c r="A20" s="20">
        <v>16</v>
      </c>
      <c r="B20" s="18">
        <v>365</v>
      </c>
      <c r="C20" s="18">
        <v>342</v>
      </c>
      <c r="D20" s="18">
        <f t="shared" si="3"/>
        <v>707</v>
      </c>
      <c r="E20" s="59">
        <v>159</v>
      </c>
      <c r="F20" s="41">
        <f t="shared" si="0"/>
        <v>0.22489391796322489</v>
      </c>
      <c r="G20" s="59">
        <v>363</v>
      </c>
      <c r="H20" s="41">
        <f t="shared" si="1"/>
        <v>0.5134370579915134</v>
      </c>
      <c r="I20" s="59">
        <v>249</v>
      </c>
      <c r="J20" s="59">
        <v>254</v>
      </c>
      <c r="K20" s="59">
        <f t="shared" si="4"/>
        <v>503</v>
      </c>
      <c r="L20" s="41">
        <f t="shared" si="2"/>
        <v>0.71145685997171149</v>
      </c>
    </row>
    <row r="21" spans="1:12" ht="18" customHeight="1">
      <c r="A21" s="20">
        <v>17</v>
      </c>
      <c r="B21" s="18">
        <v>345</v>
      </c>
      <c r="C21" s="18">
        <v>366</v>
      </c>
      <c r="D21" s="18">
        <f t="shared" si="3"/>
        <v>711</v>
      </c>
      <c r="E21" s="59">
        <v>122</v>
      </c>
      <c r="F21" s="41">
        <f t="shared" si="0"/>
        <v>0.17158931082981715</v>
      </c>
      <c r="G21" s="59">
        <v>316</v>
      </c>
      <c r="H21" s="41">
        <f t="shared" si="1"/>
        <v>0.44444444444444442</v>
      </c>
      <c r="I21" s="59">
        <v>224</v>
      </c>
      <c r="J21" s="59">
        <v>221</v>
      </c>
      <c r="K21" s="59">
        <f t="shared" si="4"/>
        <v>445</v>
      </c>
      <c r="L21" s="41">
        <f t="shared" si="2"/>
        <v>0.62587904360056257</v>
      </c>
    </row>
    <row r="22" spans="1:12" ht="18" customHeight="1">
      <c r="A22" s="20">
        <v>18</v>
      </c>
      <c r="B22" s="18">
        <v>1</v>
      </c>
      <c r="C22" s="18">
        <v>7</v>
      </c>
      <c r="D22" s="18">
        <f t="shared" si="3"/>
        <v>8</v>
      </c>
      <c r="E22" s="59">
        <v>1</v>
      </c>
      <c r="F22" s="41">
        <f t="shared" si="0"/>
        <v>0.125</v>
      </c>
      <c r="G22" s="59">
        <v>16</v>
      </c>
      <c r="H22" s="41">
        <f t="shared" si="1"/>
        <v>2</v>
      </c>
      <c r="I22" s="59">
        <v>7</v>
      </c>
      <c r="J22" s="59">
        <v>10</v>
      </c>
      <c r="K22" s="59">
        <f t="shared" si="4"/>
        <v>17</v>
      </c>
      <c r="L22" s="41">
        <f t="shared" si="2"/>
        <v>2.125</v>
      </c>
    </row>
    <row r="23" spans="1:12" ht="18" customHeight="1">
      <c r="A23" s="20">
        <v>19</v>
      </c>
      <c r="B23" s="103">
        <v>483</v>
      </c>
      <c r="C23" s="103">
        <v>529</v>
      </c>
      <c r="D23" s="103">
        <f t="shared" si="3"/>
        <v>1012</v>
      </c>
      <c r="E23" s="59">
        <v>187</v>
      </c>
      <c r="F23" s="41">
        <f t="shared" si="0"/>
        <v>0.18478260869565216</v>
      </c>
      <c r="G23" s="59">
        <v>416</v>
      </c>
      <c r="H23" s="41">
        <f t="shared" si="1"/>
        <v>0.41106719367588934</v>
      </c>
      <c r="I23" s="59">
        <v>343</v>
      </c>
      <c r="J23" s="59">
        <v>385</v>
      </c>
      <c r="K23" s="59">
        <f t="shared" si="4"/>
        <v>728</v>
      </c>
      <c r="L23" s="41">
        <f t="shared" si="2"/>
        <v>0.71936758893280628</v>
      </c>
    </row>
    <row r="24" spans="1:12" ht="18" customHeight="1">
      <c r="A24" s="20">
        <v>20</v>
      </c>
      <c r="B24" s="103">
        <v>478</v>
      </c>
      <c r="C24" s="103">
        <v>450</v>
      </c>
      <c r="D24" s="103">
        <f t="shared" si="3"/>
        <v>928</v>
      </c>
      <c r="E24" s="59">
        <v>166</v>
      </c>
      <c r="F24" s="41">
        <f t="shared" si="0"/>
        <v>0.1788793103448276</v>
      </c>
      <c r="G24" s="59">
        <v>381</v>
      </c>
      <c r="H24" s="41">
        <f t="shared" si="1"/>
        <v>0.41056034482758619</v>
      </c>
      <c r="I24" s="59">
        <v>335</v>
      </c>
      <c r="J24" s="59">
        <v>325</v>
      </c>
      <c r="K24" s="59">
        <f t="shared" si="4"/>
        <v>660</v>
      </c>
      <c r="L24" s="41">
        <f t="shared" si="2"/>
        <v>0.71120689655172409</v>
      </c>
    </row>
    <row r="25" spans="1:12" ht="18" customHeight="1">
      <c r="A25" s="20">
        <v>21</v>
      </c>
      <c r="B25" s="18">
        <v>321</v>
      </c>
      <c r="C25" s="103">
        <v>380</v>
      </c>
      <c r="D25" s="18">
        <f t="shared" si="3"/>
        <v>701</v>
      </c>
      <c r="E25" s="59">
        <v>133</v>
      </c>
      <c r="F25" s="41">
        <f t="shared" si="0"/>
        <v>0.18972895863052783</v>
      </c>
      <c r="G25" s="59">
        <v>311</v>
      </c>
      <c r="H25" s="41">
        <f t="shared" si="1"/>
        <v>0.44365192582025675</v>
      </c>
      <c r="I25" s="59">
        <v>213</v>
      </c>
      <c r="J25" s="59">
        <v>266</v>
      </c>
      <c r="K25" s="59">
        <f t="shared" si="4"/>
        <v>479</v>
      </c>
      <c r="L25" s="41">
        <f t="shared" si="2"/>
        <v>0.68330955777460767</v>
      </c>
    </row>
    <row r="26" spans="1:12" ht="18" customHeight="1">
      <c r="A26" s="17" t="s">
        <v>17</v>
      </c>
      <c r="B26" s="103">
        <f>SUM(B1:B25)</f>
        <v>7731</v>
      </c>
      <c r="C26" s="103">
        <f>SUM(C1:C25)</f>
        <v>8305</v>
      </c>
      <c r="D26" s="103">
        <f t="shared" si="3"/>
        <v>16036</v>
      </c>
      <c r="E26" s="21">
        <f>SUM(E5:E25)</f>
        <v>2931</v>
      </c>
      <c r="F26" s="41">
        <f t="shared" si="0"/>
        <v>0.18277625342978299</v>
      </c>
      <c r="G26" s="18">
        <f>SUM(G5:G25)</f>
        <v>6930</v>
      </c>
      <c r="H26" s="41">
        <f t="shared" si="1"/>
        <v>0.43215265652282364</v>
      </c>
      <c r="I26" s="21">
        <f t="shared" ref="I26:K26" si="5">SUM(I5:I25)</f>
        <v>5228</v>
      </c>
      <c r="J26" s="21">
        <f t="shared" si="5"/>
        <v>5644</v>
      </c>
      <c r="K26" s="18">
        <f t="shared" si="5"/>
        <v>10872</v>
      </c>
      <c r="L26" s="42">
        <f t="shared" si="2"/>
        <v>0.67797455724619604</v>
      </c>
    </row>
    <row r="27" spans="1:12" ht="18" customHeight="1">
      <c r="A27" s="17" t="s">
        <v>2</v>
      </c>
      <c r="B27" s="42">
        <f>B26/$D$26</f>
        <v>0.48210276877026692</v>
      </c>
      <c r="C27" s="42">
        <f>C26/$D$26</f>
        <v>0.51789723122973308</v>
      </c>
      <c r="D27" s="22">
        <f>B27+C27</f>
        <v>1</v>
      </c>
      <c r="E27" s="41">
        <f>E26/$D$26</f>
        <v>0.18277625342978299</v>
      </c>
      <c r="F27" s="41"/>
      <c r="G27" s="41">
        <f>G26/$D$26</f>
        <v>0.43215265652282364</v>
      </c>
      <c r="H27" s="41"/>
      <c r="I27" s="41">
        <f>I26/$D$26</f>
        <v>0.32601646295834374</v>
      </c>
      <c r="J27" s="41">
        <f>J26/$D$26</f>
        <v>0.35195809428785235</v>
      </c>
      <c r="K27" s="41">
        <f>K26/$D$26</f>
        <v>0.67797455724619604</v>
      </c>
      <c r="L27" s="41"/>
    </row>
  </sheetData>
  <mergeCells count="6">
    <mergeCell ref="A2:A3"/>
    <mergeCell ref="B2:D3"/>
    <mergeCell ref="E2:H2"/>
    <mergeCell ref="I2:L3"/>
    <mergeCell ref="E3:F3"/>
    <mergeCell ref="G3:H3"/>
  </mergeCells>
  <phoneticPr fontId="0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C24" sqref="C24"/>
    </sheetView>
  </sheetViews>
  <sheetFormatPr defaultRowHeight="15"/>
  <cols>
    <col min="1" max="1" width="4.140625" customWidth="1"/>
    <col min="2" max="2" width="34" customWidth="1"/>
    <col min="3" max="23" width="5.7109375" customWidth="1"/>
    <col min="24" max="24" width="10.28515625" customWidth="1"/>
    <col min="25" max="25" width="9.710937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191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30" customHeight="1" thickTop="1" thickBot="1">
      <c r="A6" s="15"/>
      <c r="B6" s="52" t="s">
        <v>69</v>
      </c>
      <c r="C6" s="7">
        <f>'SINDACI E LISTE'!B29</f>
        <v>57</v>
      </c>
      <c r="D6" s="7">
        <f>'SINDACI E LISTE'!C29</f>
        <v>41</v>
      </c>
      <c r="E6" s="7">
        <f>'SINDACI E LISTE'!D29</f>
        <v>49</v>
      </c>
      <c r="F6" s="7">
        <f>'SINDACI E LISTE'!E29</f>
        <v>29</v>
      </c>
      <c r="G6" s="7">
        <f>'SINDACI E LISTE'!F29</f>
        <v>36</v>
      </c>
      <c r="H6" s="7">
        <f>'SINDACI E LISTE'!G29</f>
        <v>57</v>
      </c>
      <c r="I6" s="7">
        <f>'SINDACI E LISTE'!H29</f>
        <v>31</v>
      </c>
      <c r="J6" s="7">
        <f>'SINDACI E LISTE'!I29</f>
        <v>41</v>
      </c>
      <c r="K6" s="7">
        <f>'SINDACI E LISTE'!J29</f>
        <v>45</v>
      </c>
      <c r="L6" s="7">
        <f>'SINDACI E LISTE'!K29</f>
        <v>52</v>
      </c>
      <c r="M6" s="7">
        <f>'SINDACI E LISTE'!L29</f>
        <v>49</v>
      </c>
      <c r="N6" s="7">
        <f>'SINDACI E LISTE'!M29</f>
        <v>51</v>
      </c>
      <c r="O6" s="7">
        <f>'SINDACI E LISTE'!N29</f>
        <v>14</v>
      </c>
      <c r="P6" s="7">
        <f>'SINDACI E LISTE'!O29</f>
        <v>16</v>
      </c>
      <c r="Q6" s="7">
        <f>'SINDACI E LISTE'!P29</f>
        <v>34</v>
      </c>
      <c r="R6" s="7">
        <f>'SINDACI E LISTE'!Q29</f>
        <v>10</v>
      </c>
      <c r="S6" s="7">
        <f>'SINDACI E LISTE'!R29</f>
        <v>8</v>
      </c>
      <c r="T6" s="7">
        <f>'SINDACI E LISTE'!S29</f>
        <v>0</v>
      </c>
      <c r="U6" s="7">
        <f>'SINDACI E LISTE'!T29</f>
        <v>61</v>
      </c>
      <c r="V6" s="7">
        <f>'SINDACI E LISTE'!U29</f>
        <v>77</v>
      </c>
      <c r="W6" s="7">
        <f>'SINDACI E LISTE'!V29</f>
        <v>56</v>
      </c>
      <c r="X6" s="10">
        <f>SUM(C6:W6)</f>
        <v>814</v>
      </c>
    </row>
    <row r="7" spans="1:25" ht="29.25" thickTop="1">
      <c r="A7" s="14"/>
      <c r="B7" s="107"/>
      <c r="C7" s="181" t="s">
        <v>71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2"/>
      <c r="X7" s="54" t="s">
        <v>72</v>
      </c>
      <c r="Y7" s="26" t="s">
        <v>21</v>
      </c>
    </row>
    <row r="8" spans="1:25" ht="15.75">
      <c r="A8" s="4">
        <v>1</v>
      </c>
      <c r="B8" s="116" t="s">
        <v>37</v>
      </c>
      <c r="C8" s="57">
        <v>6</v>
      </c>
      <c r="D8" s="57">
        <v>4</v>
      </c>
      <c r="E8" s="57">
        <v>0</v>
      </c>
      <c r="F8" s="57">
        <v>7</v>
      </c>
      <c r="G8" s="57">
        <v>1</v>
      </c>
      <c r="H8" s="57">
        <v>5</v>
      </c>
      <c r="I8" s="57">
        <v>0</v>
      </c>
      <c r="J8" s="57">
        <v>1</v>
      </c>
      <c r="K8" s="57">
        <v>4</v>
      </c>
      <c r="L8" s="57">
        <v>4</v>
      </c>
      <c r="M8" s="57">
        <v>10</v>
      </c>
      <c r="N8" s="57">
        <v>6</v>
      </c>
      <c r="O8" s="57">
        <v>0</v>
      </c>
      <c r="P8" s="57">
        <v>0</v>
      </c>
      <c r="Q8" s="57">
        <v>1</v>
      </c>
      <c r="R8" s="57">
        <v>2</v>
      </c>
      <c r="S8" s="57">
        <v>0</v>
      </c>
      <c r="T8" s="57">
        <v>0</v>
      </c>
      <c r="U8" s="57">
        <v>15</v>
      </c>
      <c r="V8" s="57">
        <v>4</v>
      </c>
      <c r="W8" s="58">
        <v>4</v>
      </c>
      <c r="X8" s="5">
        <f>SUM(C8:W8)</f>
        <v>74</v>
      </c>
      <c r="Y8" s="24">
        <f>X8+$X$6</f>
        <v>888</v>
      </c>
    </row>
    <row r="9" spans="1:25" ht="15.75">
      <c r="A9" s="4">
        <v>2</v>
      </c>
      <c r="B9" s="117" t="s">
        <v>180</v>
      </c>
      <c r="C9" s="57">
        <v>0</v>
      </c>
      <c r="D9" s="57">
        <v>2</v>
      </c>
      <c r="E9" s="57">
        <v>1</v>
      </c>
      <c r="F9" s="57">
        <v>3</v>
      </c>
      <c r="G9" s="57">
        <v>0</v>
      </c>
      <c r="H9" s="57">
        <v>3</v>
      </c>
      <c r="I9" s="57">
        <v>0</v>
      </c>
      <c r="J9" s="57">
        <v>2</v>
      </c>
      <c r="K9" s="57">
        <v>0</v>
      </c>
      <c r="L9" s="57">
        <v>2</v>
      </c>
      <c r="M9" s="57">
        <v>1</v>
      </c>
      <c r="N9" s="57">
        <v>1</v>
      </c>
      <c r="O9" s="57">
        <v>1</v>
      </c>
      <c r="P9" s="57">
        <v>6</v>
      </c>
      <c r="Q9" s="57">
        <v>16</v>
      </c>
      <c r="R9" s="57">
        <v>0</v>
      </c>
      <c r="S9" s="57">
        <v>0</v>
      </c>
      <c r="T9" s="57">
        <v>0</v>
      </c>
      <c r="U9" s="57">
        <v>0</v>
      </c>
      <c r="V9" s="57">
        <v>1</v>
      </c>
      <c r="W9" s="58">
        <v>1</v>
      </c>
      <c r="X9" s="5">
        <f t="shared" ref="X9:X23" si="0">SUM(C9:W9)</f>
        <v>40</v>
      </c>
      <c r="Y9" s="24">
        <f t="shared" ref="Y9:Y23" si="1">X9+$X$6</f>
        <v>854</v>
      </c>
    </row>
    <row r="10" spans="1:25" ht="15.75">
      <c r="A10" s="4">
        <v>3</v>
      </c>
      <c r="B10" s="116" t="s">
        <v>181</v>
      </c>
      <c r="C10" s="57">
        <v>0</v>
      </c>
      <c r="D10" s="57">
        <v>4</v>
      </c>
      <c r="E10" s="57">
        <v>1</v>
      </c>
      <c r="F10" s="57">
        <v>0</v>
      </c>
      <c r="G10" s="57">
        <v>0</v>
      </c>
      <c r="H10" s="57">
        <v>2</v>
      </c>
      <c r="I10" s="57">
        <v>0</v>
      </c>
      <c r="J10" s="57">
        <v>2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3</v>
      </c>
      <c r="W10" s="58">
        <v>0</v>
      </c>
      <c r="X10" s="5">
        <f t="shared" si="0"/>
        <v>12</v>
      </c>
      <c r="Y10" s="24">
        <f t="shared" si="1"/>
        <v>826</v>
      </c>
    </row>
    <row r="11" spans="1:25" ht="15.75">
      <c r="A11" s="4">
        <v>4</v>
      </c>
      <c r="B11" s="117" t="s">
        <v>182</v>
      </c>
      <c r="C11" s="57">
        <v>5</v>
      </c>
      <c r="D11" s="57">
        <v>6</v>
      </c>
      <c r="E11" s="57">
        <v>3</v>
      </c>
      <c r="F11" s="57">
        <v>3</v>
      </c>
      <c r="G11" s="57">
        <v>1</v>
      </c>
      <c r="H11" s="57">
        <v>3</v>
      </c>
      <c r="I11" s="57">
        <v>1</v>
      </c>
      <c r="J11" s="57">
        <v>3</v>
      </c>
      <c r="K11" s="57">
        <v>1</v>
      </c>
      <c r="L11" s="57">
        <v>0</v>
      </c>
      <c r="M11" s="57">
        <v>0</v>
      </c>
      <c r="N11" s="57">
        <v>7</v>
      </c>
      <c r="O11" s="57">
        <v>1</v>
      </c>
      <c r="P11" s="57">
        <v>0</v>
      </c>
      <c r="Q11" s="57">
        <v>1</v>
      </c>
      <c r="R11" s="57">
        <v>0</v>
      </c>
      <c r="S11" s="57">
        <v>0</v>
      </c>
      <c r="T11" s="57">
        <v>0</v>
      </c>
      <c r="U11" s="57">
        <v>0</v>
      </c>
      <c r="V11" s="57">
        <v>1</v>
      </c>
      <c r="W11" s="58">
        <v>1</v>
      </c>
      <c r="X11" s="5">
        <f t="shared" si="0"/>
        <v>37</v>
      </c>
      <c r="Y11" s="24">
        <f t="shared" si="1"/>
        <v>851</v>
      </c>
    </row>
    <row r="12" spans="1:25" ht="15.75">
      <c r="A12" s="4">
        <v>5</v>
      </c>
      <c r="B12" s="116" t="s">
        <v>183</v>
      </c>
      <c r="C12" s="57">
        <v>10</v>
      </c>
      <c r="D12" s="57">
        <v>8</v>
      </c>
      <c r="E12" s="57">
        <v>18</v>
      </c>
      <c r="F12" s="57">
        <v>3</v>
      </c>
      <c r="G12" s="57">
        <v>11</v>
      </c>
      <c r="H12" s="57">
        <v>5</v>
      </c>
      <c r="I12" s="57">
        <v>5</v>
      </c>
      <c r="J12" s="57">
        <v>4</v>
      </c>
      <c r="K12" s="57">
        <v>6</v>
      </c>
      <c r="L12" s="57">
        <v>3</v>
      </c>
      <c r="M12" s="57">
        <v>4</v>
      </c>
      <c r="N12" s="57">
        <v>5</v>
      </c>
      <c r="O12" s="57">
        <v>5</v>
      </c>
      <c r="P12" s="57">
        <v>1</v>
      </c>
      <c r="Q12" s="57">
        <v>2</v>
      </c>
      <c r="R12" s="57">
        <v>0</v>
      </c>
      <c r="S12" s="57">
        <v>3</v>
      </c>
      <c r="T12" s="57">
        <v>0</v>
      </c>
      <c r="U12" s="57">
        <v>7</v>
      </c>
      <c r="V12" s="57">
        <v>24</v>
      </c>
      <c r="W12" s="58">
        <v>7</v>
      </c>
      <c r="X12" s="5">
        <f t="shared" si="0"/>
        <v>131</v>
      </c>
      <c r="Y12" s="24">
        <f t="shared" si="1"/>
        <v>945</v>
      </c>
    </row>
    <row r="13" spans="1:25" ht="15.75">
      <c r="A13" s="4">
        <v>6</v>
      </c>
      <c r="B13" s="117" t="s">
        <v>43</v>
      </c>
      <c r="C13" s="57">
        <v>5</v>
      </c>
      <c r="D13" s="57">
        <v>2</v>
      </c>
      <c r="E13" s="57">
        <v>2</v>
      </c>
      <c r="F13" s="57">
        <v>7</v>
      </c>
      <c r="G13" s="57">
        <v>6</v>
      </c>
      <c r="H13" s="57">
        <v>9</v>
      </c>
      <c r="I13" s="57">
        <v>5</v>
      </c>
      <c r="J13" s="57">
        <v>1</v>
      </c>
      <c r="K13" s="57">
        <v>4</v>
      </c>
      <c r="L13" s="57">
        <v>10</v>
      </c>
      <c r="M13" s="57">
        <v>18</v>
      </c>
      <c r="N13" s="57">
        <v>10</v>
      </c>
      <c r="O13" s="57">
        <v>1</v>
      </c>
      <c r="P13" s="57">
        <v>0</v>
      </c>
      <c r="Q13" s="57">
        <v>4</v>
      </c>
      <c r="R13" s="57">
        <v>0</v>
      </c>
      <c r="S13" s="57">
        <v>0</v>
      </c>
      <c r="T13" s="57">
        <v>0</v>
      </c>
      <c r="U13" s="57">
        <v>12</v>
      </c>
      <c r="V13" s="57">
        <v>6</v>
      </c>
      <c r="W13" s="58">
        <v>25</v>
      </c>
      <c r="X13" s="5">
        <f t="shared" si="0"/>
        <v>127</v>
      </c>
      <c r="Y13" s="24">
        <f t="shared" si="1"/>
        <v>941</v>
      </c>
    </row>
    <row r="14" spans="1:25" ht="15.75">
      <c r="A14" s="4">
        <v>7</v>
      </c>
      <c r="B14" s="116" t="s">
        <v>184</v>
      </c>
      <c r="C14" s="57">
        <v>0</v>
      </c>
      <c r="D14" s="57">
        <v>0</v>
      </c>
      <c r="E14" s="57">
        <v>0</v>
      </c>
      <c r="F14" s="57">
        <v>0</v>
      </c>
      <c r="G14" s="57">
        <v>1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6</v>
      </c>
      <c r="O14" s="57">
        <v>0</v>
      </c>
      <c r="P14" s="57">
        <v>3</v>
      </c>
      <c r="Q14" s="57">
        <v>0</v>
      </c>
      <c r="R14" s="57">
        <v>1</v>
      </c>
      <c r="S14" s="57">
        <v>0</v>
      </c>
      <c r="T14" s="57">
        <v>0</v>
      </c>
      <c r="U14" s="57">
        <v>1</v>
      </c>
      <c r="V14" s="57">
        <v>0</v>
      </c>
      <c r="W14" s="58">
        <v>3</v>
      </c>
      <c r="X14" s="5">
        <f t="shared" si="0"/>
        <v>15</v>
      </c>
      <c r="Y14" s="24">
        <f t="shared" si="1"/>
        <v>829</v>
      </c>
    </row>
    <row r="15" spans="1:25" ht="15.75">
      <c r="A15" s="4">
        <v>8</v>
      </c>
      <c r="B15" s="117" t="s">
        <v>185</v>
      </c>
      <c r="C15" s="57">
        <v>4</v>
      </c>
      <c r="D15" s="57">
        <v>2</v>
      </c>
      <c r="E15" s="57">
        <v>0</v>
      </c>
      <c r="F15" s="57">
        <v>3</v>
      </c>
      <c r="G15" s="57">
        <v>0</v>
      </c>
      <c r="H15" s="58">
        <v>1</v>
      </c>
      <c r="I15" s="58">
        <v>0</v>
      </c>
      <c r="J15" s="58">
        <v>0</v>
      </c>
      <c r="K15" s="58">
        <v>1</v>
      </c>
      <c r="L15" s="58">
        <v>0</v>
      </c>
      <c r="M15" s="58">
        <v>1</v>
      </c>
      <c r="N15" s="58">
        <v>3</v>
      </c>
      <c r="O15" s="58">
        <v>0</v>
      </c>
      <c r="P15" s="58">
        <v>0</v>
      </c>
      <c r="Q15" s="58">
        <v>1</v>
      </c>
      <c r="R15" s="58">
        <v>0</v>
      </c>
      <c r="S15" s="58">
        <v>0</v>
      </c>
      <c r="T15" s="58">
        <v>0</v>
      </c>
      <c r="U15" s="58">
        <v>1</v>
      </c>
      <c r="V15" s="58">
        <v>1</v>
      </c>
      <c r="W15" s="58">
        <v>0</v>
      </c>
      <c r="X15" s="5">
        <f t="shared" si="0"/>
        <v>18</v>
      </c>
      <c r="Y15" s="24">
        <f t="shared" si="1"/>
        <v>832</v>
      </c>
    </row>
    <row r="16" spans="1:25" ht="15.75">
      <c r="A16" s="4">
        <v>9</v>
      </c>
      <c r="B16" s="116" t="s">
        <v>44</v>
      </c>
      <c r="C16" s="57">
        <v>0</v>
      </c>
      <c r="D16" s="57">
        <v>0</v>
      </c>
      <c r="E16" s="57">
        <v>2</v>
      </c>
      <c r="F16" s="57">
        <v>0</v>
      </c>
      <c r="G16" s="57">
        <v>4</v>
      </c>
      <c r="H16" s="57">
        <v>0</v>
      </c>
      <c r="I16" s="57">
        <v>1</v>
      </c>
      <c r="J16" s="57">
        <v>5</v>
      </c>
      <c r="K16" s="57">
        <v>3</v>
      </c>
      <c r="L16" s="57">
        <v>15</v>
      </c>
      <c r="M16" s="57">
        <v>0</v>
      </c>
      <c r="N16" s="57">
        <v>1</v>
      </c>
      <c r="O16" s="57">
        <v>0</v>
      </c>
      <c r="P16" s="57">
        <v>0</v>
      </c>
      <c r="Q16" s="57">
        <v>4</v>
      </c>
      <c r="R16" s="57">
        <v>0</v>
      </c>
      <c r="S16" s="57">
        <v>0</v>
      </c>
      <c r="T16" s="57">
        <v>0</v>
      </c>
      <c r="U16" s="57">
        <v>0</v>
      </c>
      <c r="V16" s="57">
        <v>3</v>
      </c>
      <c r="W16" s="58">
        <v>2</v>
      </c>
      <c r="X16" s="5">
        <f t="shared" si="0"/>
        <v>40</v>
      </c>
      <c r="Y16" s="24">
        <f t="shared" si="1"/>
        <v>854</v>
      </c>
    </row>
    <row r="17" spans="1:25" ht="15.75">
      <c r="A17" s="4">
        <v>10</v>
      </c>
      <c r="B17" s="117" t="s">
        <v>186</v>
      </c>
      <c r="C17" s="57">
        <v>1</v>
      </c>
      <c r="D17" s="57">
        <v>3</v>
      </c>
      <c r="E17" s="57">
        <v>2</v>
      </c>
      <c r="F17" s="57">
        <v>1</v>
      </c>
      <c r="G17" s="57">
        <v>1</v>
      </c>
      <c r="H17" s="57">
        <v>0</v>
      </c>
      <c r="I17" s="57">
        <v>1</v>
      </c>
      <c r="J17" s="57">
        <v>0</v>
      </c>
      <c r="K17" s="57">
        <v>8</v>
      </c>
      <c r="L17" s="57">
        <v>0</v>
      </c>
      <c r="M17" s="57">
        <v>0</v>
      </c>
      <c r="N17" s="57">
        <v>1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2</v>
      </c>
      <c r="V17" s="57">
        <v>1</v>
      </c>
      <c r="W17" s="58">
        <v>0</v>
      </c>
      <c r="X17" s="5">
        <f t="shared" si="0"/>
        <v>21</v>
      </c>
      <c r="Y17" s="24">
        <f t="shared" si="1"/>
        <v>835</v>
      </c>
    </row>
    <row r="18" spans="1:25" ht="15.75">
      <c r="A18" s="4">
        <v>11</v>
      </c>
      <c r="B18" s="116" t="s">
        <v>187</v>
      </c>
      <c r="C18" s="57">
        <v>8</v>
      </c>
      <c r="D18" s="57">
        <v>3</v>
      </c>
      <c r="E18" s="57">
        <v>5</v>
      </c>
      <c r="F18" s="57">
        <v>0</v>
      </c>
      <c r="G18" s="57">
        <v>0</v>
      </c>
      <c r="H18" s="57">
        <v>1</v>
      </c>
      <c r="I18" s="57">
        <v>1</v>
      </c>
      <c r="J18" s="57">
        <v>3</v>
      </c>
      <c r="K18" s="57">
        <v>3</v>
      </c>
      <c r="L18" s="57">
        <v>1</v>
      </c>
      <c r="M18" s="57">
        <v>8</v>
      </c>
      <c r="N18" s="57">
        <v>0</v>
      </c>
      <c r="O18" s="57">
        <v>0</v>
      </c>
      <c r="P18" s="57">
        <v>1</v>
      </c>
      <c r="Q18" s="57">
        <v>3</v>
      </c>
      <c r="R18" s="57">
        <v>1</v>
      </c>
      <c r="S18" s="57">
        <v>1</v>
      </c>
      <c r="T18" s="57">
        <v>0</v>
      </c>
      <c r="U18" s="57">
        <v>5</v>
      </c>
      <c r="V18" s="57">
        <v>5</v>
      </c>
      <c r="W18" s="58">
        <v>0</v>
      </c>
      <c r="X18" s="5">
        <f t="shared" si="0"/>
        <v>49</v>
      </c>
      <c r="Y18" s="24">
        <f t="shared" si="1"/>
        <v>863</v>
      </c>
    </row>
    <row r="19" spans="1:25" ht="15.75">
      <c r="A19" s="4">
        <v>12</v>
      </c>
      <c r="B19" s="131" t="s">
        <v>254</v>
      </c>
      <c r="C19" s="57">
        <v>13</v>
      </c>
      <c r="D19" s="57">
        <v>10</v>
      </c>
      <c r="E19" s="57">
        <v>5</v>
      </c>
      <c r="F19" s="57">
        <v>9</v>
      </c>
      <c r="G19" s="57">
        <v>6</v>
      </c>
      <c r="H19" s="57">
        <v>14</v>
      </c>
      <c r="I19" s="57">
        <v>5</v>
      </c>
      <c r="J19" s="57">
        <v>5</v>
      </c>
      <c r="K19" s="57">
        <v>8</v>
      </c>
      <c r="L19" s="57">
        <v>11</v>
      </c>
      <c r="M19" s="57">
        <v>16</v>
      </c>
      <c r="N19" s="57">
        <v>9</v>
      </c>
      <c r="O19" s="57">
        <v>2</v>
      </c>
      <c r="P19" s="57">
        <v>5</v>
      </c>
      <c r="Q19" s="57">
        <v>8</v>
      </c>
      <c r="R19" s="57">
        <v>2</v>
      </c>
      <c r="S19" s="57">
        <v>1</v>
      </c>
      <c r="T19" s="57">
        <v>0</v>
      </c>
      <c r="U19" s="57">
        <v>17</v>
      </c>
      <c r="V19" s="57">
        <v>15</v>
      </c>
      <c r="W19" s="58">
        <v>9</v>
      </c>
      <c r="X19" s="5">
        <f t="shared" si="0"/>
        <v>170</v>
      </c>
      <c r="Y19" s="24">
        <f t="shared" si="1"/>
        <v>984</v>
      </c>
    </row>
    <row r="20" spans="1:25" ht="15.75">
      <c r="A20" s="4">
        <v>13</v>
      </c>
      <c r="B20" s="116" t="s">
        <v>188</v>
      </c>
      <c r="C20" s="57">
        <v>5</v>
      </c>
      <c r="D20" s="57">
        <v>6</v>
      </c>
      <c r="E20" s="57">
        <v>0</v>
      </c>
      <c r="F20" s="57">
        <v>4</v>
      </c>
      <c r="G20" s="57">
        <v>1</v>
      </c>
      <c r="H20" s="57">
        <v>3</v>
      </c>
      <c r="I20" s="57">
        <v>4</v>
      </c>
      <c r="J20" s="57">
        <v>6</v>
      </c>
      <c r="K20" s="57">
        <v>3</v>
      </c>
      <c r="L20" s="57">
        <v>4</v>
      </c>
      <c r="M20" s="57">
        <v>0</v>
      </c>
      <c r="N20" s="57">
        <v>4</v>
      </c>
      <c r="O20" s="57">
        <v>0</v>
      </c>
      <c r="P20" s="57">
        <v>2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10</v>
      </c>
      <c r="W20" s="58">
        <v>1</v>
      </c>
      <c r="X20" s="5">
        <f t="shared" si="0"/>
        <v>53</v>
      </c>
      <c r="Y20" s="24">
        <f t="shared" si="1"/>
        <v>867</v>
      </c>
    </row>
    <row r="21" spans="1:25" ht="15.75">
      <c r="A21" s="4">
        <v>14</v>
      </c>
      <c r="B21" s="117" t="s">
        <v>189</v>
      </c>
      <c r="C21" s="57">
        <v>15</v>
      </c>
      <c r="D21" s="57">
        <v>5</v>
      </c>
      <c r="E21" s="57">
        <v>16</v>
      </c>
      <c r="F21" s="57">
        <v>2</v>
      </c>
      <c r="G21" s="57">
        <v>12</v>
      </c>
      <c r="H21" s="57">
        <v>8</v>
      </c>
      <c r="I21" s="57">
        <v>6</v>
      </c>
      <c r="J21" s="57">
        <v>4</v>
      </c>
      <c r="K21" s="57">
        <v>5</v>
      </c>
      <c r="L21" s="57">
        <v>1</v>
      </c>
      <c r="M21" s="57">
        <v>6</v>
      </c>
      <c r="N21" s="57">
        <v>8</v>
      </c>
      <c r="O21" s="57">
        <v>6</v>
      </c>
      <c r="P21" s="57">
        <v>1</v>
      </c>
      <c r="Q21" s="57">
        <v>2</v>
      </c>
      <c r="R21" s="57">
        <v>0</v>
      </c>
      <c r="S21" s="57">
        <v>3</v>
      </c>
      <c r="T21" s="57">
        <v>0</v>
      </c>
      <c r="U21" s="57">
        <v>7</v>
      </c>
      <c r="V21" s="57">
        <v>19</v>
      </c>
      <c r="W21" s="58">
        <v>6</v>
      </c>
      <c r="X21" s="5">
        <f t="shared" si="0"/>
        <v>132</v>
      </c>
      <c r="Y21" s="24">
        <f t="shared" si="1"/>
        <v>946</v>
      </c>
    </row>
    <row r="22" spans="1:25" ht="15.75">
      <c r="A22" s="4">
        <v>15</v>
      </c>
      <c r="B22" s="116" t="s">
        <v>41</v>
      </c>
      <c r="C22" s="57">
        <v>2</v>
      </c>
      <c r="D22" s="57">
        <v>5</v>
      </c>
      <c r="E22" s="57">
        <v>5</v>
      </c>
      <c r="F22" s="57">
        <v>2</v>
      </c>
      <c r="G22" s="57">
        <v>4</v>
      </c>
      <c r="H22" s="57">
        <v>6</v>
      </c>
      <c r="I22" s="57">
        <v>2</v>
      </c>
      <c r="J22" s="57">
        <v>3</v>
      </c>
      <c r="K22" s="57">
        <v>6</v>
      </c>
      <c r="L22" s="57">
        <v>5</v>
      </c>
      <c r="M22" s="57">
        <v>2</v>
      </c>
      <c r="N22" s="57">
        <v>3</v>
      </c>
      <c r="O22" s="57">
        <v>0</v>
      </c>
      <c r="P22" s="57">
        <v>0</v>
      </c>
      <c r="Q22" s="57">
        <v>5</v>
      </c>
      <c r="R22" s="57">
        <v>0</v>
      </c>
      <c r="S22" s="57">
        <v>1</v>
      </c>
      <c r="T22" s="57">
        <v>0</v>
      </c>
      <c r="U22" s="57">
        <v>6</v>
      </c>
      <c r="V22" s="57">
        <v>8</v>
      </c>
      <c r="W22" s="58">
        <v>13</v>
      </c>
      <c r="X22" s="5">
        <f t="shared" si="0"/>
        <v>78</v>
      </c>
      <c r="Y22" s="24">
        <f t="shared" si="1"/>
        <v>892</v>
      </c>
    </row>
    <row r="23" spans="1:25" ht="15.75">
      <c r="A23" s="4">
        <v>16</v>
      </c>
      <c r="B23" s="117" t="s">
        <v>190</v>
      </c>
      <c r="C23" s="57">
        <v>1</v>
      </c>
      <c r="D23" s="57">
        <v>0</v>
      </c>
      <c r="E23" s="57">
        <v>3</v>
      </c>
      <c r="F23" s="57">
        <v>0</v>
      </c>
      <c r="G23" s="57">
        <v>2</v>
      </c>
      <c r="H23" s="57">
        <v>4</v>
      </c>
      <c r="I23" s="57">
        <v>6</v>
      </c>
      <c r="J23" s="57">
        <v>7</v>
      </c>
      <c r="K23" s="57">
        <v>2</v>
      </c>
      <c r="L23" s="57">
        <v>1</v>
      </c>
      <c r="M23" s="57">
        <v>0</v>
      </c>
      <c r="N23" s="57">
        <v>1</v>
      </c>
      <c r="O23" s="57">
        <v>1</v>
      </c>
      <c r="P23" s="57">
        <v>0</v>
      </c>
      <c r="Q23" s="57">
        <v>1</v>
      </c>
      <c r="R23" s="57">
        <v>2</v>
      </c>
      <c r="S23" s="57">
        <v>1</v>
      </c>
      <c r="T23" s="57">
        <v>0</v>
      </c>
      <c r="U23" s="57">
        <v>1</v>
      </c>
      <c r="V23" s="57">
        <v>7</v>
      </c>
      <c r="W23" s="58">
        <v>0</v>
      </c>
      <c r="X23" s="5">
        <f t="shared" si="0"/>
        <v>40</v>
      </c>
      <c r="Y23" s="24">
        <f t="shared" si="1"/>
        <v>854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75</v>
      </c>
      <c r="D24" s="4">
        <f t="shared" si="2"/>
        <v>60</v>
      </c>
      <c r="E24" s="4">
        <f t="shared" si="2"/>
        <v>63</v>
      </c>
      <c r="F24" s="4">
        <f t="shared" si="2"/>
        <v>44</v>
      </c>
      <c r="G24" s="4">
        <f t="shared" si="2"/>
        <v>50</v>
      </c>
      <c r="H24" s="4">
        <f t="shared" si="2"/>
        <v>64</v>
      </c>
      <c r="I24" s="4">
        <f t="shared" si="2"/>
        <v>37</v>
      </c>
      <c r="J24" s="4">
        <f t="shared" si="2"/>
        <v>46</v>
      </c>
      <c r="K24" s="4">
        <f t="shared" si="2"/>
        <v>54</v>
      </c>
      <c r="L24" s="4">
        <f t="shared" si="2"/>
        <v>57</v>
      </c>
      <c r="M24" s="4">
        <f t="shared" si="2"/>
        <v>66</v>
      </c>
      <c r="N24" s="4">
        <f t="shared" si="2"/>
        <v>65</v>
      </c>
      <c r="O24" s="4">
        <f t="shared" si="2"/>
        <v>17</v>
      </c>
      <c r="P24" s="4">
        <f t="shared" si="2"/>
        <v>19</v>
      </c>
      <c r="Q24" s="4">
        <f t="shared" si="2"/>
        <v>48</v>
      </c>
      <c r="R24" s="4">
        <f t="shared" si="2"/>
        <v>8</v>
      </c>
      <c r="S24" s="4">
        <f t="shared" si="2"/>
        <v>10</v>
      </c>
      <c r="T24" s="4">
        <f t="shared" si="2"/>
        <v>0</v>
      </c>
      <c r="U24" s="4">
        <f t="shared" si="2"/>
        <v>74</v>
      </c>
      <c r="V24" s="4">
        <f t="shared" si="2"/>
        <v>108</v>
      </c>
      <c r="W24" s="4">
        <f t="shared" si="2"/>
        <v>72</v>
      </c>
      <c r="X24" s="25">
        <f t="shared" si="2"/>
        <v>1037</v>
      </c>
      <c r="Y24" s="24">
        <f t="shared" si="2"/>
        <v>14061</v>
      </c>
    </row>
  </sheetData>
  <mergeCells count="5">
    <mergeCell ref="C1:V1"/>
    <mergeCell ref="C4:W4"/>
    <mergeCell ref="X4:X5"/>
    <mergeCell ref="C7:W7"/>
    <mergeCell ref="A24:B2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24"/>
  <sheetViews>
    <sheetView zoomScaleNormal="100" workbookViewId="0">
      <selection activeCell="C24" sqref="C24"/>
    </sheetView>
  </sheetViews>
  <sheetFormatPr defaultRowHeight="15"/>
  <cols>
    <col min="1" max="1" width="4" customWidth="1"/>
    <col min="2" max="2" width="38.7109375" style="119" customWidth="1"/>
    <col min="3" max="3" width="4.7109375" customWidth="1"/>
    <col min="4" max="7" width="5.7109375" customWidth="1"/>
    <col min="8" max="8" width="4.42578125" customWidth="1"/>
    <col min="9" max="11" width="5.7109375" customWidth="1"/>
    <col min="12" max="12" width="5.140625" customWidth="1"/>
    <col min="13" max="13" width="4.85546875" customWidth="1"/>
    <col min="14" max="22" width="5.7109375" customWidth="1"/>
    <col min="23" max="23" width="5.28515625" customWidth="1"/>
    <col min="24" max="24" width="11.140625" customWidth="1"/>
    <col min="25" max="25" width="10.8554687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12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12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28"/>
      <c r="C4" s="174" t="s">
        <v>197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118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120" t="s">
        <v>69</v>
      </c>
      <c r="C6" s="7">
        <f>'SINDACI E LISTE'!B30</f>
        <v>43</v>
      </c>
      <c r="D6" s="7">
        <f>'SINDACI E LISTE'!C30</f>
        <v>37</v>
      </c>
      <c r="E6" s="7">
        <f>'SINDACI E LISTE'!D30</f>
        <v>38</v>
      </c>
      <c r="F6" s="7">
        <f>'SINDACI E LISTE'!E30</f>
        <v>25</v>
      </c>
      <c r="G6" s="7">
        <f>'SINDACI E LISTE'!F30</f>
        <v>36</v>
      </c>
      <c r="H6" s="7">
        <f>'SINDACI E LISTE'!G30</f>
        <v>40</v>
      </c>
      <c r="I6" s="7">
        <f>'SINDACI E LISTE'!H30</f>
        <v>27</v>
      </c>
      <c r="J6" s="7">
        <f>'SINDACI E LISTE'!I30</f>
        <v>34</v>
      </c>
      <c r="K6" s="7">
        <f>'SINDACI E LISTE'!J30</f>
        <v>38</v>
      </c>
      <c r="L6" s="7">
        <f>'SINDACI E LISTE'!K30</f>
        <v>35</v>
      </c>
      <c r="M6" s="7">
        <f>'SINDACI E LISTE'!L30</f>
        <v>44</v>
      </c>
      <c r="N6" s="7">
        <f>'SINDACI E LISTE'!M30</f>
        <v>36</v>
      </c>
      <c r="O6" s="7">
        <f>'SINDACI E LISTE'!N30</f>
        <v>25</v>
      </c>
      <c r="P6" s="7">
        <f>'SINDACI E LISTE'!O30</f>
        <v>32</v>
      </c>
      <c r="Q6" s="7">
        <f>'SINDACI E LISTE'!P30</f>
        <v>24</v>
      </c>
      <c r="R6" s="7">
        <f>'SINDACI E LISTE'!Q30</f>
        <v>8</v>
      </c>
      <c r="S6" s="7">
        <f>'SINDACI E LISTE'!R30</f>
        <v>24</v>
      </c>
      <c r="T6" s="7">
        <f>'SINDACI E LISTE'!S30</f>
        <v>0</v>
      </c>
      <c r="U6" s="7">
        <f>'SINDACI E LISTE'!T30</f>
        <v>60</v>
      </c>
      <c r="V6" s="7">
        <f>'SINDACI E LISTE'!U30</f>
        <v>36</v>
      </c>
      <c r="W6" s="7">
        <f>'SINDACI E LISTE'!V30</f>
        <v>35</v>
      </c>
      <c r="X6" s="10">
        <f>SUM(C6:W6)</f>
        <v>677</v>
      </c>
    </row>
    <row r="7" spans="1:25" ht="30" customHeight="1" thickTop="1">
      <c r="A7" s="14"/>
      <c r="B7" s="129"/>
      <c r="C7" s="181" t="s">
        <v>71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2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95</v>
      </c>
      <c r="C8" s="57">
        <v>0</v>
      </c>
      <c r="D8" s="57">
        <v>2</v>
      </c>
      <c r="E8" s="57">
        <v>0</v>
      </c>
      <c r="F8" s="57">
        <v>0</v>
      </c>
      <c r="G8" s="57">
        <v>0</v>
      </c>
      <c r="H8" s="57">
        <v>1</v>
      </c>
      <c r="I8" s="57">
        <v>0</v>
      </c>
      <c r="J8" s="57">
        <v>0</v>
      </c>
      <c r="K8" s="57">
        <v>0</v>
      </c>
      <c r="L8" s="57">
        <v>0</v>
      </c>
      <c r="M8" s="57">
        <v>1</v>
      </c>
      <c r="N8" s="57">
        <v>8</v>
      </c>
      <c r="O8" s="57">
        <v>0</v>
      </c>
      <c r="P8" s="57">
        <v>0</v>
      </c>
      <c r="Q8" s="57">
        <v>0</v>
      </c>
      <c r="R8" s="57">
        <v>2</v>
      </c>
      <c r="S8" s="57">
        <v>5</v>
      </c>
      <c r="T8" s="57">
        <v>0</v>
      </c>
      <c r="U8" s="57">
        <v>2</v>
      </c>
      <c r="V8" s="57">
        <v>2</v>
      </c>
      <c r="W8" s="58">
        <v>6</v>
      </c>
      <c r="X8" s="5">
        <f>SUM(C8:W8)</f>
        <v>29</v>
      </c>
      <c r="Y8" s="24">
        <f>X8+$X$6</f>
        <v>706</v>
      </c>
    </row>
    <row r="9" spans="1:25" ht="15.75" customHeight="1">
      <c r="A9" s="4">
        <v>2</v>
      </c>
      <c r="B9" s="117" t="s">
        <v>96</v>
      </c>
      <c r="C9" s="57">
        <v>1</v>
      </c>
      <c r="D9" s="57">
        <v>1</v>
      </c>
      <c r="E9" s="57">
        <v>0</v>
      </c>
      <c r="F9" s="57">
        <v>0</v>
      </c>
      <c r="G9" s="57">
        <v>1</v>
      </c>
      <c r="H9" s="57">
        <v>2</v>
      </c>
      <c r="I9" s="57">
        <v>1</v>
      </c>
      <c r="J9" s="57">
        <v>7</v>
      </c>
      <c r="K9" s="57">
        <v>0</v>
      </c>
      <c r="L9" s="57">
        <v>1</v>
      </c>
      <c r="M9" s="57">
        <v>0</v>
      </c>
      <c r="N9" s="57">
        <v>0</v>
      </c>
      <c r="O9" s="57">
        <v>1</v>
      </c>
      <c r="P9" s="57">
        <v>0</v>
      </c>
      <c r="Q9" s="57">
        <v>1</v>
      </c>
      <c r="R9" s="57">
        <v>0</v>
      </c>
      <c r="S9" s="57">
        <v>1</v>
      </c>
      <c r="T9" s="57">
        <v>0</v>
      </c>
      <c r="U9" s="57">
        <v>2</v>
      </c>
      <c r="V9" s="57">
        <v>0</v>
      </c>
      <c r="W9" s="58">
        <v>1</v>
      </c>
      <c r="X9" s="5">
        <f t="shared" ref="X9:X23" si="0">SUM(C9:W9)</f>
        <v>20</v>
      </c>
      <c r="Y9" s="24">
        <f t="shared" ref="Y9:Y23" si="1">X9+$X$6</f>
        <v>697</v>
      </c>
    </row>
    <row r="10" spans="1:25" ht="15.75" customHeight="1">
      <c r="A10" s="4">
        <v>3</v>
      </c>
      <c r="B10" s="116" t="s">
        <v>97</v>
      </c>
      <c r="C10" s="57">
        <v>0</v>
      </c>
      <c r="D10" s="57">
        <v>1</v>
      </c>
      <c r="E10" s="57">
        <v>2</v>
      </c>
      <c r="F10" s="57">
        <v>0</v>
      </c>
      <c r="G10" s="57">
        <v>2</v>
      </c>
      <c r="H10" s="57">
        <v>1</v>
      </c>
      <c r="I10" s="57">
        <v>0</v>
      </c>
      <c r="J10" s="57">
        <v>0</v>
      </c>
      <c r="K10" s="57">
        <v>0</v>
      </c>
      <c r="L10" s="57">
        <v>0</v>
      </c>
      <c r="M10" s="57">
        <v>6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3</v>
      </c>
      <c r="V10" s="57">
        <v>0</v>
      </c>
      <c r="W10" s="58">
        <v>3</v>
      </c>
      <c r="X10" s="5">
        <f t="shared" si="0"/>
        <v>19</v>
      </c>
      <c r="Y10" s="24">
        <f t="shared" si="1"/>
        <v>696</v>
      </c>
    </row>
    <row r="11" spans="1:25" ht="15.75" customHeight="1">
      <c r="A11" s="4">
        <v>4</v>
      </c>
      <c r="B11" s="117" t="s">
        <v>192</v>
      </c>
      <c r="C11" s="57">
        <v>13</v>
      </c>
      <c r="D11" s="57">
        <v>4</v>
      </c>
      <c r="E11" s="57">
        <v>4</v>
      </c>
      <c r="F11" s="57">
        <v>1</v>
      </c>
      <c r="G11" s="57">
        <v>3</v>
      </c>
      <c r="H11" s="57">
        <v>4</v>
      </c>
      <c r="I11" s="57">
        <v>1</v>
      </c>
      <c r="J11" s="57">
        <v>7</v>
      </c>
      <c r="K11" s="57">
        <v>3</v>
      </c>
      <c r="L11" s="57">
        <v>5</v>
      </c>
      <c r="M11" s="57">
        <v>10</v>
      </c>
      <c r="N11" s="57">
        <v>6</v>
      </c>
      <c r="O11" s="57">
        <v>3</v>
      </c>
      <c r="P11" s="57">
        <v>5</v>
      </c>
      <c r="Q11" s="57">
        <v>2</v>
      </c>
      <c r="R11" s="57">
        <v>1</v>
      </c>
      <c r="S11" s="57">
        <v>3</v>
      </c>
      <c r="T11" s="57">
        <v>0</v>
      </c>
      <c r="U11" s="57">
        <v>10</v>
      </c>
      <c r="V11" s="57">
        <v>1</v>
      </c>
      <c r="W11" s="58">
        <v>5</v>
      </c>
      <c r="X11" s="5">
        <f t="shared" si="0"/>
        <v>91</v>
      </c>
      <c r="Y11" s="24">
        <f t="shared" si="1"/>
        <v>768</v>
      </c>
    </row>
    <row r="12" spans="1:25" ht="15.75" customHeight="1">
      <c r="A12" s="4">
        <v>5</v>
      </c>
      <c r="B12" s="116" t="s">
        <v>98</v>
      </c>
      <c r="C12" s="57">
        <v>2</v>
      </c>
      <c r="D12" s="57">
        <v>2</v>
      </c>
      <c r="E12" s="57">
        <v>10</v>
      </c>
      <c r="F12" s="57">
        <v>4</v>
      </c>
      <c r="G12" s="57">
        <v>1</v>
      </c>
      <c r="H12" s="57">
        <v>2</v>
      </c>
      <c r="I12" s="57">
        <v>7</v>
      </c>
      <c r="J12" s="57">
        <v>3</v>
      </c>
      <c r="K12" s="57">
        <v>6</v>
      </c>
      <c r="L12" s="57">
        <v>1</v>
      </c>
      <c r="M12" s="57">
        <v>5</v>
      </c>
      <c r="N12" s="57">
        <v>2</v>
      </c>
      <c r="O12" s="57">
        <v>6</v>
      </c>
      <c r="P12" s="57">
        <v>5</v>
      </c>
      <c r="Q12" s="57">
        <v>2</v>
      </c>
      <c r="R12" s="57">
        <v>0</v>
      </c>
      <c r="S12" s="57">
        <v>0</v>
      </c>
      <c r="T12" s="57">
        <v>0</v>
      </c>
      <c r="U12" s="57">
        <v>4</v>
      </c>
      <c r="V12" s="57">
        <v>5</v>
      </c>
      <c r="W12" s="58">
        <v>2</v>
      </c>
      <c r="X12" s="5">
        <f t="shared" si="0"/>
        <v>69</v>
      </c>
      <c r="Y12" s="24">
        <f t="shared" si="1"/>
        <v>746</v>
      </c>
    </row>
    <row r="13" spans="1:25" ht="15.75" customHeight="1">
      <c r="A13" s="4">
        <v>6</v>
      </c>
      <c r="B13" s="117" t="s">
        <v>99</v>
      </c>
      <c r="C13" s="57">
        <v>9</v>
      </c>
      <c r="D13" s="57">
        <v>7</v>
      </c>
      <c r="E13" s="57">
        <v>0</v>
      </c>
      <c r="F13" s="57">
        <v>1</v>
      </c>
      <c r="G13" s="57">
        <v>3</v>
      </c>
      <c r="H13" s="57">
        <v>0</v>
      </c>
      <c r="I13" s="57">
        <v>0</v>
      </c>
      <c r="J13" s="57">
        <v>3</v>
      </c>
      <c r="K13" s="57">
        <v>3</v>
      </c>
      <c r="L13" s="57">
        <v>1</v>
      </c>
      <c r="M13" s="57">
        <v>1</v>
      </c>
      <c r="N13" s="57">
        <v>1</v>
      </c>
      <c r="O13" s="57">
        <v>1</v>
      </c>
      <c r="P13" s="57">
        <v>5</v>
      </c>
      <c r="Q13" s="57">
        <v>3</v>
      </c>
      <c r="R13" s="57">
        <v>0</v>
      </c>
      <c r="S13" s="57">
        <v>2</v>
      </c>
      <c r="T13" s="57">
        <v>0</v>
      </c>
      <c r="U13" s="57">
        <v>5</v>
      </c>
      <c r="V13" s="57">
        <v>5</v>
      </c>
      <c r="W13" s="58">
        <v>1</v>
      </c>
      <c r="X13" s="5">
        <f t="shared" si="0"/>
        <v>51</v>
      </c>
      <c r="Y13" s="24">
        <f t="shared" si="1"/>
        <v>728</v>
      </c>
    </row>
    <row r="14" spans="1:25" ht="15.75" customHeight="1">
      <c r="A14" s="4">
        <v>7</v>
      </c>
      <c r="B14" s="116" t="s">
        <v>100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2</v>
      </c>
      <c r="O14" s="57">
        <v>1</v>
      </c>
      <c r="P14" s="57">
        <v>1</v>
      </c>
      <c r="Q14" s="57">
        <v>0</v>
      </c>
      <c r="R14" s="57">
        <v>0</v>
      </c>
      <c r="S14" s="57">
        <v>1</v>
      </c>
      <c r="T14" s="57">
        <v>0</v>
      </c>
      <c r="U14" s="57">
        <v>1</v>
      </c>
      <c r="V14" s="57">
        <v>0</v>
      </c>
      <c r="W14" s="58">
        <v>0</v>
      </c>
      <c r="X14" s="5">
        <f t="shared" si="0"/>
        <v>6</v>
      </c>
      <c r="Y14" s="24">
        <f t="shared" si="1"/>
        <v>683</v>
      </c>
    </row>
    <row r="15" spans="1:25" ht="15.75" customHeight="1">
      <c r="A15" s="4">
        <v>8</v>
      </c>
      <c r="B15" s="117" t="s">
        <v>101</v>
      </c>
      <c r="C15" s="57">
        <v>1</v>
      </c>
      <c r="D15" s="57">
        <v>4</v>
      </c>
      <c r="E15" s="57">
        <v>7</v>
      </c>
      <c r="F15" s="57">
        <v>0</v>
      </c>
      <c r="G15" s="57">
        <v>2</v>
      </c>
      <c r="H15" s="58">
        <v>0</v>
      </c>
      <c r="I15" s="58">
        <v>2</v>
      </c>
      <c r="J15" s="58">
        <v>0</v>
      </c>
      <c r="K15" s="58">
        <v>2</v>
      </c>
      <c r="L15" s="58">
        <v>4</v>
      </c>
      <c r="M15" s="58">
        <v>0</v>
      </c>
      <c r="N15" s="58">
        <v>1</v>
      </c>
      <c r="O15" s="58">
        <v>0</v>
      </c>
      <c r="P15" s="58">
        <v>1</v>
      </c>
      <c r="Q15" s="58">
        <v>0</v>
      </c>
      <c r="R15" s="58">
        <v>0</v>
      </c>
      <c r="S15" s="58">
        <v>0</v>
      </c>
      <c r="T15" s="58">
        <v>0</v>
      </c>
      <c r="U15" s="58">
        <v>4</v>
      </c>
      <c r="V15" s="58">
        <v>1</v>
      </c>
      <c r="W15" s="58">
        <v>1</v>
      </c>
      <c r="X15" s="5">
        <f t="shared" si="0"/>
        <v>30</v>
      </c>
      <c r="Y15" s="24">
        <f t="shared" si="1"/>
        <v>707</v>
      </c>
    </row>
    <row r="16" spans="1:25" ht="15.75" customHeight="1">
      <c r="A16" s="4">
        <v>9</v>
      </c>
      <c r="B16" s="116" t="s">
        <v>73</v>
      </c>
      <c r="C16" s="57">
        <v>4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5</v>
      </c>
      <c r="N16" s="57">
        <v>2</v>
      </c>
      <c r="O16" s="57">
        <v>0</v>
      </c>
      <c r="P16" s="57">
        <v>0</v>
      </c>
      <c r="Q16" s="57">
        <v>0</v>
      </c>
      <c r="R16" s="57">
        <v>0</v>
      </c>
      <c r="S16" s="57">
        <v>1</v>
      </c>
      <c r="T16" s="57">
        <v>0</v>
      </c>
      <c r="U16" s="57">
        <v>0</v>
      </c>
      <c r="V16" s="57">
        <v>1</v>
      </c>
      <c r="W16" s="58">
        <v>3</v>
      </c>
      <c r="X16" s="5">
        <f t="shared" si="0"/>
        <v>16</v>
      </c>
      <c r="Y16" s="24">
        <f t="shared" si="1"/>
        <v>693</v>
      </c>
    </row>
    <row r="17" spans="1:25" ht="15.75" customHeight="1">
      <c r="A17" s="4">
        <v>10</v>
      </c>
      <c r="B17" s="117" t="s">
        <v>102</v>
      </c>
      <c r="C17" s="57">
        <v>6</v>
      </c>
      <c r="D17" s="57">
        <v>1</v>
      </c>
      <c r="E17" s="57">
        <v>8</v>
      </c>
      <c r="F17" s="57">
        <v>1</v>
      </c>
      <c r="G17" s="57">
        <v>10</v>
      </c>
      <c r="H17" s="57">
        <v>6</v>
      </c>
      <c r="I17" s="57">
        <v>8</v>
      </c>
      <c r="J17" s="57">
        <v>8</v>
      </c>
      <c r="K17" s="57">
        <v>12</v>
      </c>
      <c r="L17" s="57">
        <v>12</v>
      </c>
      <c r="M17" s="132">
        <v>11</v>
      </c>
      <c r="N17" s="57">
        <v>2</v>
      </c>
      <c r="O17" s="57">
        <v>8</v>
      </c>
      <c r="P17" s="57">
        <v>19</v>
      </c>
      <c r="Q17" s="57">
        <v>13</v>
      </c>
      <c r="R17" s="57">
        <v>0</v>
      </c>
      <c r="S17" s="57">
        <v>4</v>
      </c>
      <c r="T17" s="57">
        <v>0</v>
      </c>
      <c r="U17" s="57">
        <v>5</v>
      </c>
      <c r="V17" s="57">
        <v>10</v>
      </c>
      <c r="W17" s="58">
        <v>4</v>
      </c>
      <c r="X17" s="5">
        <f t="shared" si="0"/>
        <v>148</v>
      </c>
      <c r="Y17" s="24">
        <f t="shared" si="1"/>
        <v>825</v>
      </c>
    </row>
    <row r="18" spans="1:25" ht="15.75" customHeight="1">
      <c r="A18" s="4">
        <v>11</v>
      </c>
      <c r="B18" s="116" t="s">
        <v>193</v>
      </c>
      <c r="C18" s="57">
        <v>4</v>
      </c>
      <c r="D18" s="57">
        <v>1</v>
      </c>
      <c r="E18" s="57">
        <v>1</v>
      </c>
      <c r="F18" s="57">
        <v>0</v>
      </c>
      <c r="G18" s="57">
        <v>0</v>
      </c>
      <c r="H18" s="57">
        <v>1</v>
      </c>
      <c r="I18" s="57">
        <v>0</v>
      </c>
      <c r="J18" s="57">
        <v>1</v>
      </c>
      <c r="K18" s="57">
        <v>1</v>
      </c>
      <c r="L18" s="57">
        <v>0</v>
      </c>
      <c r="M18" s="57">
        <v>7</v>
      </c>
      <c r="N18" s="57">
        <v>1</v>
      </c>
      <c r="O18" s="57">
        <v>2</v>
      </c>
      <c r="P18" s="57">
        <v>0</v>
      </c>
      <c r="Q18" s="57">
        <v>1</v>
      </c>
      <c r="R18" s="57">
        <v>1</v>
      </c>
      <c r="S18" s="57">
        <v>1</v>
      </c>
      <c r="T18" s="57">
        <v>0</v>
      </c>
      <c r="U18" s="57">
        <v>1</v>
      </c>
      <c r="V18" s="57">
        <v>3</v>
      </c>
      <c r="W18" s="58">
        <v>2</v>
      </c>
      <c r="X18" s="5">
        <f t="shared" si="0"/>
        <v>28</v>
      </c>
      <c r="Y18" s="24">
        <f t="shared" si="1"/>
        <v>705</v>
      </c>
    </row>
    <row r="19" spans="1:25" ht="15.75" customHeight="1">
      <c r="A19" s="4">
        <v>12</v>
      </c>
      <c r="B19" s="117" t="s">
        <v>42</v>
      </c>
      <c r="C19" s="57">
        <v>2</v>
      </c>
      <c r="D19" s="57">
        <v>5</v>
      </c>
      <c r="E19" s="57">
        <v>2</v>
      </c>
      <c r="F19" s="57">
        <v>2</v>
      </c>
      <c r="G19" s="57">
        <v>5</v>
      </c>
      <c r="H19" s="57">
        <v>6</v>
      </c>
      <c r="I19" s="57">
        <v>4</v>
      </c>
      <c r="J19" s="57">
        <v>2</v>
      </c>
      <c r="K19" s="57">
        <v>0</v>
      </c>
      <c r="L19" s="57">
        <v>3</v>
      </c>
      <c r="M19" s="57">
        <v>1</v>
      </c>
      <c r="N19" s="57">
        <v>3</v>
      </c>
      <c r="O19" s="57">
        <v>2</v>
      </c>
      <c r="P19" s="57">
        <v>0</v>
      </c>
      <c r="Q19" s="57">
        <v>3</v>
      </c>
      <c r="R19" s="57">
        <v>1</v>
      </c>
      <c r="S19" s="57">
        <v>0</v>
      </c>
      <c r="T19" s="57">
        <v>0</v>
      </c>
      <c r="U19" s="57">
        <v>8</v>
      </c>
      <c r="V19" s="57">
        <v>3</v>
      </c>
      <c r="W19" s="58">
        <v>1</v>
      </c>
      <c r="X19" s="5">
        <f t="shared" si="0"/>
        <v>53</v>
      </c>
      <c r="Y19" s="24">
        <f t="shared" si="1"/>
        <v>730</v>
      </c>
    </row>
    <row r="20" spans="1:25" ht="15.75" customHeight="1">
      <c r="A20" s="4">
        <v>13</v>
      </c>
      <c r="B20" s="116" t="s">
        <v>50</v>
      </c>
      <c r="C20" s="57">
        <v>16</v>
      </c>
      <c r="D20" s="57">
        <v>9</v>
      </c>
      <c r="E20" s="57">
        <v>5</v>
      </c>
      <c r="F20" s="57">
        <v>9</v>
      </c>
      <c r="G20" s="57">
        <v>12</v>
      </c>
      <c r="H20" s="57">
        <v>18</v>
      </c>
      <c r="I20" s="57">
        <v>4</v>
      </c>
      <c r="J20" s="57">
        <v>9</v>
      </c>
      <c r="K20" s="57">
        <v>10</v>
      </c>
      <c r="L20" s="57">
        <v>7</v>
      </c>
      <c r="M20" s="57">
        <v>10</v>
      </c>
      <c r="N20" s="57">
        <v>5</v>
      </c>
      <c r="O20" s="57">
        <v>10</v>
      </c>
      <c r="P20" s="57">
        <v>5</v>
      </c>
      <c r="Q20" s="57">
        <v>3</v>
      </c>
      <c r="R20" s="57">
        <v>0</v>
      </c>
      <c r="S20" s="57">
        <v>2</v>
      </c>
      <c r="T20" s="57">
        <v>0</v>
      </c>
      <c r="U20" s="57">
        <v>20</v>
      </c>
      <c r="V20" s="57">
        <v>7</v>
      </c>
      <c r="W20" s="58">
        <v>6</v>
      </c>
      <c r="X20" s="5">
        <f t="shared" si="0"/>
        <v>167</v>
      </c>
      <c r="Y20" s="24">
        <f t="shared" si="1"/>
        <v>844</v>
      </c>
    </row>
    <row r="21" spans="1:25" ht="15.75" customHeight="1">
      <c r="A21" s="4">
        <v>14</v>
      </c>
      <c r="B21" s="117" t="s">
        <v>194</v>
      </c>
      <c r="C21" s="57">
        <v>0</v>
      </c>
      <c r="D21" s="57">
        <v>1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1</v>
      </c>
      <c r="V21" s="57">
        <v>0</v>
      </c>
      <c r="W21" s="58">
        <v>2</v>
      </c>
      <c r="X21" s="5">
        <f t="shared" si="0"/>
        <v>4</v>
      </c>
      <c r="Y21" s="24">
        <f t="shared" si="1"/>
        <v>681</v>
      </c>
    </row>
    <row r="22" spans="1:25" ht="15.75" customHeight="1">
      <c r="A22" s="4">
        <v>15</v>
      </c>
      <c r="B22" s="116" t="s">
        <v>195</v>
      </c>
      <c r="C22" s="57">
        <v>2</v>
      </c>
      <c r="D22" s="57">
        <v>2</v>
      </c>
      <c r="E22" s="57">
        <v>0</v>
      </c>
      <c r="F22" s="57">
        <v>7</v>
      </c>
      <c r="G22" s="57">
        <v>0</v>
      </c>
      <c r="H22" s="57">
        <v>1</v>
      </c>
      <c r="I22" s="57">
        <v>0</v>
      </c>
      <c r="J22" s="57">
        <v>0</v>
      </c>
      <c r="K22" s="57">
        <v>8</v>
      </c>
      <c r="L22" s="57">
        <v>1</v>
      </c>
      <c r="M22" s="57">
        <v>3</v>
      </c>
      <c r="N22" s="57">
        <v>2</v>
      </c>
      <c r="O22" s="57">
        <v>1</v>
      </c>
      <c r="P22" s="57">
        <v>1</v>
      </c>
      <c r="Q22" s="57">
        <v>2</v>
      </c>
      <c r="R22" s="57">
        <v>0</v>
      </c>
      <c r="S22" s="57">
        <v>1</v>
      </c>
      <c r="T22" s="57">
        <v>0</v>
      </c>
      <c r="U22" s="57">
        <v>5</v>
      </c>
      <c r="V22" s="57">
        <v>4</v>
      </c>
      <c r="W22" s="58">
        <v>4</v>
      </c>
      <c r="X22" s="5">
        <f t="shared" si="0"/>
        <v>44</v>
      </c>
      <c r="Y22" s="24">
        <f t="shared" si="1"/>
        <v>721</v>
      </c>
    </row>
    <row r="23" spans="1:25" ht="15.75" customHeight="1">
      <c r="A23" s="4">
        <v>16</v>
      </c>
      <c r="B23" s="117" t="s">
        <v>196</v>
      </c>
      <c r="C23" s="57">
        <v>2</v>
      </c>
      <c r="D23" s="57">
        <v>1</v>
      </c>
      <c r="E23" s="57">
        <v>3</v>
      </c>
      <c r="F23" s="57">
        <v>1</v>
      </c>
      <c r="G23" s="57">
        <v>0</v>
      </c>
      <c r="H23" s="57">
        <v>3</v>
      </c>
      <c r="I23" s="57">
        <v>0</v>
      </c>
      <c r="J23" s="57">
        <v>1</v>
      </c>
      <c r="K23" s="57">
        <v>0</v>
      </c>
      <c r="L23" s="57">
        <v>0</v>
      </c>
      <c r="M23" s="57">
        <v>0</v>
      </c>
      <c r="N23" s="57">
        <v>8</v>
      </c>
      <c r="O23" s="57">
        <v>0</v>
      </c>
      <c r="P23" s="57">
        <v>0</v>
      </c>
      <c r="Q23" s="57">
        <v>0</v>
      </c>
      <c r="R23" s="57">
        <v>0</v>
      </c>
      <c r="S23" s="57">
        <v>1</v>
      </c>
      <c r="T23" s="57">
        <v>0</v>
      </c>
      <c r="U23" s="57">
        <v>2</v>
      </c>
      <c r="V23" s="57">
        <v>1</v>
      </c>
      <c r="W23" s="58">
        <v>3</v>
      </c>
      <c r="X23" s="5">
        <f t="shared" si="0"/>
        <v>26</v>
      </c>
      <c r="Y23" s="24">
        <f t="shared" si="1"/>
        <v>703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62</v>
      </c>
      <c r="D24" s="4">
        <f t="shared" si="2"/>
        <v>41</v>
      </c>
      <c r="E24" s="4">
        <f t="shared" si="2"/>
        <v>42</v>
      </c>
      <c r="F24" s="4">
        <f t="shared" si="2"/>
        <v>26</v>
      </c>
      <c r="G24" s="4">
        <f t="shared" si="2"/>
        <v>39</v>
      </c>
      <c r="H24" s="4">
        <f t="shared" si="2"/>
        <v>45</v>
      </c>
      <c r="I24" s="4">
        <f t="shared" si="2"/>
        <v>27</v>
      </c>
      <c r="J24" s="4">
        <f t="shared" si="2"/>
        <v>41</v>
      </c>
      <c r="K24" s="4">
        <f t="shared" si="2"/>
        <v>45</v>
      </c>
      <c r="L24" s="4">
        <f t="shared" si="2"/>
        <v>35</v>
      </c>
      <c r="M24" s="4">
        <f t="shared" si="2"/>
        <v>60</v>
      </c>
      <c r="N24" s="4">
        <f t="shared" si="2"/>
        <v>44</v>
      </c>
      <c r="O24" s="4">
        <f t="shared" si="2"/>
        <v>35</v>
      </c>
      <c r="P24" s="4">
        <f t="shared" si="2"/>
        <v>42</v>
      </c>
      <c r="Q24" s="4">
        <f t="shared" si="2"/>
        <v>30</v>
      </c>
      <c r="R24" s="4">
        <f t="shared" si="2"/>
        <v>5</v>
      </c>
      <c r="S24" s="4">
        <f t="shared" si="2"/>
        <v>22</v>
      </c>
      <c r="T24" s="4">
        <f t="shared" si="2"/>
        <v>0</v>
      </c>
      <c r="U24" s="4">
        <f t="shared" si="2"/>
        <v>73</v>
      </c>
      <c r="V24" s="4">
        <f t="shared" si="2"/>
        <v>43</v>
      </c>
      <c r="W24" s="4">
        <f t="shared" si="2"/>
        <v>44</v>
      </c>
      <c r="X24" s="25">
        <f t="shared" si="2"/>
        <v>801</v>
      </c>
      <c r="Y24" s="24">
        <f t="shared" si="2"/>
        <v>11633</v>
      </c>
    </row>
  </sheetData>
  <mergeCells count="5">
    <mergeCell ref="C1:V1"/>
    <mergeCell ref="C4:W4"/>
    <mergeCell ref="X4:X5"/>
    <mergeCell ref="C7:W7"/>
    <mergeCell ref="A24:B24"/>
  </mergeCells>
  <hyperlinks>
    <hyperlink ref="M17" r:id="rId1" display="\\"/>
  </hyperlinks>
  <pageMargins left="0.70866141732283472" right="0.70866141732283472" top="0.74803149606299213" bottom="0.74803149606299213" header="0.31496062992125984" footer="0.31496062992125984"/>
  <pageSetup paperSize="9" scale="75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C24" sqref="C24"/>
    </sheetView>
  </sheetViews>
  <sheetFormatPr defaultRowHeight="15"/>
  <cols>
    <col min="1" max="1" width="3" customWidth="1"/>
    <col min="2" max="2" width="35" customWidth="1"/>
    <col min="3" max="3" width="5" customWidth="1"/>
    <col min="4" max="22" width="5.7109375" customWidth="1"/>
    <col min="23" max="23" width="4.7109375" customWidth="1"/>
    <col min="24" max="24" width="10.7109375" customWidth="1"/>
    <col min="25" max="25" width="10.285156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208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customHeight="1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LISTE'!B31</f>
        <v>64</v>
      </c>
      <c r="D6" s="7">
        <f>'SINDACI E LISTE'!C31</f>
        <v>43</v>
      </c>
      <c r="E6" s="7">
        <f>'SINDACI E LISTE'!D31</f>
        <v>49</v>
      </c>
      <c r="F6" s="7">
        <f>'SINDACI E LISTE'!E31</f>
        <v>27</v>
      </c>
      <c r="G6" s="7">
        <f>'SINDACI E LISTE'!F31</f>
        <v>45</v>
      </c>
      <c r="H6" s="7">
        <f>'SINDACI E LISTE'!G31</f>
        <v>78</v>
      </c>
      <c r="I6" s="7">
        <f>'SINDACI E LISTE'!H31</f>
        <v>53</v>
      </c>
      <c r="J6" s="7">
        <f>'SINDACI E LISTE'!I31</f>
        <v>40</v>
      </c>
      <c r="K6" s="7">
        <f>'SINDACI E LISTE'!J31</f>
        <v>75</v>
      </c>
      <c r="L6" s="7">
        <f>'SINDACI E LISTE'!K31</f>
        <v>76</v>
      </c>
      <c r="M6" s="7">
        <f>'SINDACI E LISTE'!L31</f>
        <v>63</v>
      </c>
      <c r="N6" s="7">
        <f>'SINDACI E LISTE'!M31</f>
        <v>51</v>
      </c>
      <c r="O6" s="7">
        <f>'SINDACI E LISTE'!N31</f>
        <v>14</v>
      </c>
      <c r="P6" s="7">
        <f>'SINDACI E LISTE'!O31</f>
        <v>100</v>
      </c>
      <c r="Q6" s="7">
        <f>'SINDACI E LISTE'!P31</f>
        <v>61</v>
      </c>
      <c r="R6" s="7">
        <f>'SINDACI E LISTE'!Q31</f>
        <v>30</v>
      </c>
      <c r="S6" s="7">
        <f>'SINDACI E LISTE'!R31</f>
        <v>43</v>
      </c>
      <c r="T6" s="7">
        <f>'SINDACI E LISTE'!S31</f>
        <v>0</v>
      </c>
      <c r="U6" s="7">
        <f>'SINDACI E LISTE'!T31</f>
        <v>55</v>
      </c>
      <c r="V6" s="7">
        <f>'SINDACI E LISTE'!U31</f>
        <v>86</v>
      </c>
      <c r="W6" s="7">
        <f>'SINDACI E LISTE'!V31</f>
        <v>43</v>
      </c>
      <c r="X6" s="10">
        <f>SUM(C6:W6)</f>
        <v>1096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198</v>
      </c>
      <c r="C8" s="113">
        <v>1</v>
      </c>
      <c r="D8" s="57">
        <v>0</v>
      </c>
      <c r="E8" s="57">
        <v>0</v>
      </c>
      <c r="F8" s="57">
        <v>0</v>
      </c>
      <c r="G8" s="57">
        <v>0</v>
      </c>
      <c r="H8" s="57">
        <v>1</v>
      </c>
      <c r="I8" s="57">
        <v>0</v>
      </c>
      <c r="J8" s="57">
        <v>1</v>
      </c>
      <c r="K8" s="57">
        <v>1</v>
      </c>
      <c r="L8" s="57">
        <v>1</v>
      </c>
      <c r="M8" s="57">
        <v>1</v>
      </c>
      <c r="N8" s="57">
        <v>3</v>
      </c>
      <c r="O8" s="57">
        <v>0</v>
      </c>
      <c r="P8" s="57">
        <v>0</v>
      </c>
      <c r="Q8" s="57">
        <v>1</v>
      </c>
      <c r="R8" s="57">
        <v>22</v>
      </c>
      <c r="S8" s="57">
        <v>18</v>
      </c>
      <c r="T8" s="57">
        <v>0</v>
      </c>
      <c r="U8" s="57">
        <v>3</v>
      </c>
      <c r="V8" s="57">
        <v>1</v>
      </c>
      <c r="W8" s="58">
        <v>0</v>
      </c>
      <c r="X8" s="5">
        <f>SUM(C8:W8)</f>
        <v>54</v>
      </c>
      <c r="Y8" s="24">
        <f>X8+$X$6</f>
        <v>1150</v>
      </c>
    </row>
    <row r="9" spans="1:25" ht="15.75" customHeight="1">
      <c r="A9" s="121">
        <v>2</v>
      </c>
      <c r="B9" s="117" t="s">
        <v>199</v>
      </c>
      <c r="C9" s="113">
        <v>16</v>
      </c>
      <c r="D9" s="57">
        <v>17</v>
      </c>
      <c r="E9" s="57">
        <v>15</v>
      </c>
      <c r="F9" s="57">
        <v>4</v>
      </c>
      <c r="G9" s="57">
        <v>17</v>
      </c>
      <c r="H9" s="57">
        <v>11</v>
      </c>
      <c r="I9" s="57">
        <v>22</v>
      </c>
      <c r="J9" s="57">
        <v>9</v>
      </c>
      <c r="K9" s="57">
        <v>21</v>
      </c>
      <c r="L9" s="57">
        <v>12</v>
      </c>
      <c r="M9" s="57">
        <v>4</v>
      </c>
      <c r="N9" s="57">
        <v>3</v>
      </c>
      <c r="O9" s="57">
        <v>5</v>
      </c>
      <c r="P9" s="57">
        <v>11</v>
      </c>
      <c r="Q9" s="57">
        <v>3</v>
      </c>
      <c r="R9" s="57">
        <v>3</v>
      </c>
      <c r="S9" s="57">
        <v>4</v>
      </c>
      <c r="T9" s="57">
        <v>0</v>
      </c>
      <c r="U9" s="57">
        <v>8</v>
      </c>
      <c r="V9" s="57">
        <v>15</v>
      </c>
      <c r="W9" s="58">
        <v>8</v>
      </c>
      <c r="X9" s="5">
        <f t="shared" ref="X9:X23" si="0">SUM(C9:W9)</f>
        <v>208</v>
      </c>
      <c r="Y9" s="24">
        <f t="shared" ref="Y9:Y23" si="1">X9+$X$6</f>
        <v>1304</v>
      </c>
    </row>
    <row r="10" spans="1:25" ht="15.75" customHeight="1">
      <c r="A10" s="121">
        <v>3</v>
      </c>
      <c r="B10" s="116" t="s">
        <v>200</v>
      </c>
      <c r="C10" s="113">
        <v>3</v>
      </c>
      <c r="D10" s="57">
        <v>0</v>
      </c>
      <c r="E10" s="57">
        <v>0</v>
      </c>
      <c r="F10" s="57">
        <v>1</v>
      </c>
      <c r="G10" s="57">
        <v>2</v>
      </c>
      <c r="H10" s="57">
        <v>4</v>
      </c>
      <c r="I10" s="57">
        <v>0</v>
      </c>
      <c r="J10" s="57">
        <v>2</v>
      </c>
      <c r="K10" s="57">
        <v>1</v>
      </c>
      <c r="L10" s="57">
        <v>0</v>
      </c>
      <c r="M10" s="57">
        <v>0</v>
      </c>
      <c r="N10" s="57">
        <v>0</v>
      </c>
      <c r="O10" s="57">
        <v>0</v>
      </c>
      <c r="P10" s="57">
        <v>1</v>
      </c>
      <c r="Q10" s="57">
        <v>2</v>
      </c>
      <c r="R10" s="57">
        <v>0</v>
      </c>
      <c r="S10" s="57">
        <v>0</v>
      </c>
      <c r="T10" s="57">
        <v>0</v>
      </c>
      <c r="U10" s="57">
        <v>1</v>
      </c>
      <c r="V10" s="57">
        <v>0</v>
      </c>
      <c r="W10" s="58">
        <v>1</v>
      </c>
      <c r="X10" s="5">
        <f t="shared" si="0"/>
        <v>18</v>
      </c>
      <c r="Y10" s="24">
        <f t="shared" si="1"/>
        <v>1114</v>
      </c>
    </row>
    <row r="11" spans="1:25" ht="15.75" customHeight="1">
      <c r="A11" s="121">
        <v>4</v>
      </c>
      <c r="B11" s="117" t="s">
        <v>47</v>
      </c>
      <c r="C11" s="113">
        <v>20</v>
      </c>
      <c r="D11" s="57">
        <v>10</v>
      </c>
      <c r="E11" s="57">
        <v>19</v>
      </c>
      <c r="F11" s="57">
        <v>2</v>
      </c>
      <c r="G11" s="57">
        <v>8</v>
      </c>
      <c r="H11" s="57">
        <v>27</v>
      </c>
      <c r="I11" s="57">
        <v>11</v>
      </c>
      <c r="J11" s="57">
        <v>5</v>
      </c>
      <c r="K11" s="57">
        <v>23</v>
      </c>
      <c r="L11" s="57">
        <v>19</v>
      </c>
      <c r="M11" s="57">
        <v>20</v>
      </c>
      <c r="N11" s="57">
        <v>20</v>
      </c>
      <c r="O11" s="57">
        <v>2</v>
      </c>
      <c r="P11" s="57">
        <v>9</v>
      </c>
      <c r="Q11" s="57">
        <v>10</v>
      </c>
      <c r="R11" s="57">
        <v>1</v>
      </c>
      <c r="S11" s="57">
        <v>9</v>
      </c>
      <c r="T11" s="57">
        <v>0</v>
      </c>
      <c r="U11" s="57">
        <v>21</v>
      </c>
      <c r="V11" s="57">
        <v>15</v>
      </c>
      <c r="W11" s="58">
        <v>7</v>
      </c>
      <c r="X11" s="5">
        <f t="shared" si="0"/>
        <v>258</v>
      </c>
      <c r="Y11" s="24">
        <f t="shared" si="1"/>
        <v>1354</v>
      </c>
    </row>
    <row r="12" spans="1:25" ht="15.75" customHeight="1">
      <c r="A12" s="121">
        <v>5</v>
      </c>
      <c r="B12" s="116" t="s">
        <v>201</v>
      </c>
      <c r="C12" s="113">
        <v>0</v>
      </c>
      <c r="D12" s="57">
        <v>0</v>
      </c>
      <c r="E12" s="57">
        <v>0</v>
      </c>
      <c r="F12" s="57">
        <v>2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1</v>
      </c>
      <c r="M12" s="57">
        <v>4</v>
      </c>
      <c r="N12" s="57">
        <v>0</v>
      </c>
      <c r="O12" s="57">
        <v>1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4</v>
      </c>
      <c r="W12" s="58">
        <v>1</v>
      </c>
      <c r="X12" s="5">
        <f t="shared" si="0"/>
        <v>13</v>
      </c>
      <c r="Y12" s="24">
        <f t="shared" si="1"/>
        <v>1109</v>
      </c>
    </row>
    <row r="13" spans="1:25" ht="15.75" customHeight="1">
      <c r="A13" s="121">
        <v>6</v>
      </c>
      <c r="B13" s="117" t="s">
        <v>202</v>
      </c>
      <c r="C13" s="113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5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8">
        <v>0</v>
      </c>
      <c r="X13" s="5">
        <f t="shared" si="0"/>
        <v>5</v>
      </c>
      <c r="Y13" s="24">
        <f t="shared" si="1"/>
        <v>1101</v>
      </c>
    </row>
    <row r="14" spans="1:25" ht="15.75" customHeight="1">
      <c r="A14" s="121">
        <v>7</v>
      </c>
      <c r="B14" s="116" t="s">
        <v>203</v>
      </c>
      <c r="C14" s="113">
        <v>0</v>
      </c>
      <c r="D14" s="57">
        <v>0</v>
      </c>
      <c r="E14" s="57">
        <v>3</v>
      </c>
      <c r="F14" s="57">
        <v>0</v>
      </c>
      <c r="G14" s="57">
        <v>1</v>
      </c>
      <c r="H14" s="57">
        <v>2</v>
      </c>
      <c r="I14" s="57">
        <v>1</v>
      </c>
      <c r="J14" s="57">
        <v>0</v>
      </c>
      <c r="K14" s="57">
        <v>0</v>
      </c>
      <c r="L14" s="57">
        <v>4</v>
      </c>
      <c r="M14" s="57">
        <v>2</v>
      </c>
      <c r="N14" s="57">
        <v>2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2</v>
      </c>
      <c r="W14" s="58">
        <v>4</v>
      </c>
      <c r="X14" s="5">
        <f t="shared" si="0"/>
        <v>21</v>
      </c>
      <c r="Y14" s="24">
        <f t="shared" si="1"/>
        <v>1117</v>
      </c>
    </row>
    <row r="15" spans="1:25" ht="15.75" customHeight="1">
      <c r="A15" s="121">
        <v>8</v>
      </c>
      <c r="B15" s="117" t="s">
        <v>204</v>
      </c>
      <c r="C15" s="113">
        <v>27</v>
      </c>
      <c r="D15" s="57">
        <v>7</v>
      </c>
      <c r="E15" s="57">
        <v>21</v>
      </c>
      <c r="F15" s="57">
        <v>6</v>
      </c>
      <c r="G15" s="57">
        <v>12</v>
      </c>
      <c r="H15" s="58">
        <v>37</v>
      </c>
      <c r="I15" s="58">
        <v>10</v>
      </c>
      <c r="J15" s="58">
        <v>10</v>
      </c>
      <c r="K15" s="58">
        <v>17</v>
      </c>
      <c r="L15" s="58">
        <v>20</v>
      </c>
      <c r="M15" s="58">
        <v>24</v>
      </c>
      <c r="N15" s="58">
        <v>13</v>
      </c>
      <c r="O15" s="58">
        <v>3</v>
      </c>
      <c r="P15" s="58">
        <v>1</v>
      </c>
      <c r="Q15" s="58">
        <v>2</v>
      </c>
      <c r="R15" s="58">
        <v>0</v>
      </c>
      <c r="S15" s="58">
        <v>7</v>
      </c>
      <c r="T15" s="58">
        <v>0</v>
      </c>
      <c r="U15" s="58">
        <v>19</v>
      </c>
      <c r="V15" s="58">
        <v>16</v>
      </c>
      <c r="W15" s="58">
        <v>6</v>
      </c>
      <c r="X15" s="5">
        <f t="shared" si="0"/>
        <v>258</v>
      </c>
      <c r="Y15" s="24">
        <f t="shared" si="1"/>
        <v>1354</v>
      </c>
    </row>
    <row r="16" spans="1:25" ht="15.75" customHeight="1">
      <c r="A16" s="121">
        <v>9</v>
      </c>
      <c r="B16" s="116" t="s">
        <v>205</v>
      </c>
      <c r="C16" s="113">
        <v>3</v>
      </c>
      <c r="D16" s="57">
        <v>5</v>
      </c>
      <c r="E16" s="57">
        <v>1</v>
      </c>
      <c r="F16" s="57">
        <v>1</v>
      </c>
      <c r="G16" s="57">
        <v>2</v>
      </c>
      <c r="H16" s="57">
        <v>1</v>
      </c>
      <c r="I16" s="57">
        <v>7</v>
      </c>
      <c r="J16" s="57">
        <v>0</v>
      </c>
      <c r="K16" s="57">
        <v>2</v>
      </c>
      <c r="L16" s="57">
        <v>3</v>
      </c>
      <c r="M16" s="57">
        <v>4</v>
      </c>
      <c r="N16" s="57">
        <v>1</v>
      </c>
      <c r="O16" s="57">
        <v>1</v>
      </c>
      <c r="P16" s="57">
        <v>75</v>
      </c>
      <c r="Q16" s="57">
        <v>44</v>
      </c>
      <c r="R16" s="57">
        <v>2</v>
      </c>
      <c r="S16" s="57">
        <v>0</v>
      </c>
      <c r="T16" s="57">
        <v>0</v>
      </c>
      <c r="U16" s="57">
        <v>2</v>
      </c>
      <c r="V16" s="57">
        <v>0</v>
      </c>
      <c r="W16" s="58">
        <v>7</v>
      </c>
      <c r="X16" s="5">
        <f t="shared" si="0"/>
        <v>161</v>
      </c>
      <c r="Y16" s="24">
        <f t="shared" si="1"/>
        <v>1257</v>
      </c>
    </row>
    <row r="17" spans="1:25" ht="15.75" customHeight="1">
      <c r="A17" s="121">
        <v>10</v>
      </c>
      <c r="B17" s="117" t="s">
        <v>206</v>
      </c>
      <c r="C17" s="113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2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">
        <f t="shared" si="0"/>
        <v>2</v>
      </c>
      <c r="Y17" s="24">
        <f t="shared" si="1"/>
        <v>1098</v>
      </c>
    </row>
    <row r="18" spans="1:25" ht="15.75" customHeight="1">
      <c r="A18" s="121">
        <v>11</v>
      </c>
      <c r="B18" s="116" t="s">
        <v>46</v>
      </c>
      <c r="C18" s="113">
        <v>6</v>
      </c>
      <c r="D18" s="57">
        <v>2</v>
      </c>
      <c r="E18" s="57">
        <v>1</v>
      </c>
      <c r="F18" s="57">
        <v>4</v>
      </c>
      <c r="G18" s="57">
        <v>0</v>
      </c>
      <c r="H18" s="57">
        <v>4</v>
      </c>
      <c r="I18" s="57">
        <v>4</v>
      </c>
      <c r="J18" s="57">
        <v>10</v>
      </c>
      <c r="K18" s="57">
        <v>25</v>
      </c>
      <c r="L18" s="57">
        <v>21</v>
      </c>
      <c r="M18" s="57">
        <v>6</v>
      </c>
      <c r="N18" s="57">
        <v>2</v>
      </c>
      <c r="O18" s="57">
        <v>0</v>
      </c>
      <c r="P18" s="57">
        <v>1</v>
      </c>
      <c r="Q18" s="57">
        <v>1</v>
      </c>
      <c r="R18" s="57">
        <v>0</v>
      </c>
      <c r="S18" s="57">
        <v>2</v>
      </c>
      <c r="T18" s="57">
        <v>0</v>
      </c>
      <c r="U18" s="57">
        <v>4</v>
      </c>
      <c r="V18" s="57">
        <v>39</v>
      </c>
      <c r="W18" s="58">
        <v>4</v>
      </c>
      <c r="X18" s="5">
        <f t="shared" si="0"/>
        <v>136</v>
      </c>
      <c r="Y18" s="24">
        <f t="shared" si="1"/>
        <v>1232</v>
      </c>
    </row>
    <row r="19" spans="1:25" ht="15.75" customHeight="1">
      <c r="A19" s="121">
        <v>12</v>
      </c>
      <c r="B19" s="117" t="s">
        <v>255</v>
      </c>
      <c r="C19" s="113">
        <v>3</v>
      </c>
      <c r="D19" s="57">
        <v>2</v>
      </c>
      <c r="E19" s="57">
        <v>1</v>
      </c>
      <c r="F19" s="57">
        <v>5</v>
      </c>
      <c r="G19" s="57">
        <v>4</v>
      </c>
      <c r="H19" s="57">
        <v>3</v>
      </c>
      <c r="I19" s="57">
        <v>5</v>
      </c>
      <c r="J19" s="57">
        <v>3</v>
      </c>
      <c r="K19" s="57">
        <v>1</v>
      </c>
      <c r="L19" s="57">
        <v>1</v>
      </c>
      <c r="M19" s="57">
        <v>3</v>
      </c>
      <c r="N19" s="57">
        <v>2</v>
      </c>
      <c r="O19" s="57">
        <v>3</v>
      </c>
      <c r="P19" s="57">
        <v>0</v>
      </c>
      <c r="Q19" s="57">
        <v>1</v>
      </c>
      <c r="R19" s="57">
        <v>0</v>
      </c>
      <c r="S19" s="57">
        <v>0</v>
      </c>
      <c r="T19" s="57">
        <v>0</v>
      </c>
      <c r="U19" s="57">
        <v>4</v>
      </c>
      <c r="V19" s="57">
        <v>0</v>
      </c>
      <c r="W19" s="58">
        <v>4</v>
      </c>
      <c r="X19" s="5">
        <f t="shared" si="0"/>
        <v>45</v>
      </c>
      <c r="Y19" s="24">
        <f t="shared" si="1"/>
        <v>1141</v>
      </c>
    </row>
    <row r="20" spans="1:25" ht="15.75" customHeight="1">
      <c r="A20" s="121">
        <v>13</v>
      </c>
      <c r="B20" s="116" t="s">
        <v>207</v>
      </c>
      <c r="C20" s="113">
        <v>9</v>
      </c>
      <c r="D20" s="57">
        <v>7</v>
      </c>
      <c r="E20" s="57">
        <v>5</v>
      </c>
      <c r="F20" s="57">
        <v>4</v>
      </c>
      <c r="G20" s="57">
        <v>10</v>
      </c>
      <c r="H20" s="57">
        <v>12</v>
      </c>
      <c r="I20" s="57">
        <v>5</v>
      </c>
      <c r="J20" s="57">
        <v>10</v>
      </c>
      <c r="K20" s="57">
        <v>10</v>
      </c>
      <c r="L20" s="57">
        <v>7</v>
      </c>
      <c r="M20" s="57">
        <v>10</v>
      </c>
      <c r="N20" s="57">
        <v>17</v>
      </c>
      <c r="O20" s="57">
        <v>0</v>
      </c>
      <c r="P20" s="57">
        <v>7</v>
      </c>
      <c r="Q20" s="57">
        <v>1</v>
      </c>
      <c r="R20" s="57">
        <v>6</v>
      </c>
      <c r="S20" s="57">
        <v>7</v>
      </c>
      <c r="T20" s="57">
        <v>0</v>
      </c>
      <c r="U20" s="57">
        <v>7</v>
      </c>
      <c r="V20" s="57">
        <v>12</v>
      </c>
      <c r="W20" s="58">
        <v>6</v>
      </c>
      <c r="X20" s="5">
        <f t="shared" si="0"/>
        <v>152</v>
      </c>
      <c r="Y20" s="24">
        <f t="shared" si="1"/>
        <v>1248</v>
      </c>
    </row>
    <row r="21" spans="1:25" ht="15.75" customHeight="1">
      <c r="A21" s="121">
        <v>14</v>
      </c>
      <c r="B21" s="117" t="s">
        <v>52</v>
      </c>
      <c r="C21" s="113">
        <v>2</v>
      </c>
      <c r="D21" s="57">
        <v>0</v>
      </c>
      <c r="E21" s="57">
        <v>0</v>
      </c>
      <c r="F21" s="57">
        <v>0</v>
      </c>
      <c r="G21" s="57">
        <v>1</v>
      </c>
      <c r="H21" s="57">
        <v>5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2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">
        <f t="shared" si="0"/>
        <v>10</v>
      </c>
      <c r="Y21" s="24">
        <f t="shared" si="1"/>
        <v>1106</v>
      </c>
    </row>
    <row r="22" spans="1:25" ht="15.75" customHeight="1">
      <c r="A22" s="121">
        <v>15</v>
      </c>
      <c r="B22" s="116" t="s">
        <v>256</v>
      </c>
      <c r="C22" s="113">
        <v>0</v>
      </c>
      <c r="D22" s="57">
        <v>0</v>
      </c>
      <c r="E22" s="57">
        <v>0</v>
      </c>
      <c r="F22" s="57">
        <v>1</v>
      </c>
      <c r="G22" s="57">
        <v>0</v>
      </c>
      <c r="H22" s="57">
        <v>0</v>
      </c>
      <c r="I22" s="57">
        <v>0</v>
      </c>
      <c r="J22" s="57">
        <v>1</v>
      </c>
      <c r="K22" s="57">
        <v>2</v>
      </c>
      <c r="L22" s="57">
        <v>1</v>
      </c>
      <c r="M22" s="57">
        <v>1</v>
      </c>
      <c r="N22" s="57">
        <v>0</v>
      </c>
      <c r="O22" s="57">
        <v>0</v>
      </c>
      <c r="P22" s="57">
        <v>9</v>
      </c>
      <c r="Q22" s="57">
        <v>2</v>
      </c>
      <c r="R22" s="57">
        <v>0</v>
      </c>
      <c r="S22" s="57">
        <v>0</v>
      </c>
      <c r="T22" s="57">
        <v>0</v>
      </c>
      <c r="U22" s="57">
        <v>1</v>
      </c>
      <c r="V22" s="57">
        <v>5</v>
      </c>
      <c r="W22" s="58">
        <v>0</v>
      </c>
      <c r="X22" s="5">
        <f t="shared" si="0"/>
        <v>23</v>
      </c>
      <c r="Y22" s="24">
        <f t="shared" si="1"/>
        <v>1119</v>
      </c>
    </row>
    <row r="23" spans="1:25" ht="15.75" customHeight="1">
      <c r="A23" s="121">
        <v>16</v>
      </c>
      <c r="B23" s="117" t="s">
        <v>38</v>
      </c>
      <c r="C23" s="113">
        <v>0</v>
      </c>
      <c r="D23" s="57">
        <v>0</v>
      </c>
      <c r="E23" s="57">
        <v>1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8</v>
      </c>
      <c r="S23" s="57">
        <v>14</v>
      </c>
      <c r="T23" s="57">
        <v>0</v>
      </c>
      <c r="U23" s="57">
        <v>1</v>
      </c>
      <c r="V23" s="57">
        <v>0</v>
      </c>
      <c r="W23" s="58">
        <v>0</v>
      </c>
      <c r="X23" s="5">
        <f t="shared" si="0"/>
        <v>24</v>
      </c>
      <c r="Y23" s="24">
        <f t="shared" si="1"/>
        <v>1120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90</v>
      </c>
      <c r="D24" s="4">
        <f t="shared" si="2"/>
        <v>50</v>
      </c>
      <c r="E24" s="4">
        <f t="shared" si="2"/>
        <v>67</v>
      </c>
      <c r="F24" s="4">
        <f t="shared" si="2"/>
        <v>30</v>
      </c>
      <c r="G24" s="4">
        <f t="shared" si="2"/>
        <v>57</v>
      </c>
      <c r="H24" s="4">
        <f t="shared" si="2"/>
        <v>107</v>
      </c>
      <c r="I24" s="4">
        <f t="shared" si="2"/>
        <v>65</v>
      </c>
      <c r="J24" s="4">
        <f t="shared" si="2"/>
        <v>51</v>
      </c>
      <c r="K24" s="4">
        <f t="shared" si="2"/>
        <v>103</v>
      </c>
      <c r="L24" s="4">
        <f t="shared" si="2"/>
        <v>95</v>
      </c>
      <c r="M24" s="4">
        <f t="shared" si="2"/>
        <v>79</v>
      </c>
      <c r="N24" s="4">
        <f t="shared" si="2"/>
        <v>65</v>
      </c>
      <c r="O24" s="4">
        <f t="shared" si="2"/>
        <v>15</v>
      </c>
      <c r="P24" s="4">
        <f t="shared" si="2"/>
        <v>116</v>
      </c>
      <c r="Q24" s="4">
        <f t="shared" si="2"/>
        <v>67</v>
      </c>
      <c r="R24" s="4">
        <f t="shared" si="2"/>
        <v>42</v>
      </c>
      <c r="S24" s="4">
        <f t="shared" si="2"/>
        <v>61</v>
      </c>
      <c r="T24" s="4">
        <f t="shared" si="2"/>
        <v>0</v>
      </c>
      <c r="U24" s="4">
        <f t="shared" si="2"/>
        <v>71</v>
      </c>
      <c r="V24" s="4">
        <f t="shared" si="2"/>
        <v>109</v>
      </c>
      <c r="W24" s="4">
        <f t="shared" si="2"/>
        <v>48</v>
      </c>
      <c r="X24" s="25">
        <f t="shared" si="2"/>
        <v>1388</v>
      </c>
      <c r="Y24" s="24">
        <f t="shared" si="2"/>
        <v>18924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4"/>
  <sheetViews>
    <sheetView zoomScaleNormal="100" workbookViewId="0">
      <selection activeCell="C24" sqref="C24"/>
    </sheetView>
  </sheetViews>
  <sheetFormatPr defaultRowHeight="15"/>
  <cols>
    <col min="1" max="1" width="3.5703125" customWidth="1"/>
    <col min="2" max="2" width="26.140625" customWidth="1"/>
    <col min="3" max="3" width="5.140625" customWidth="1"/>
    <col min="4" max="22" width="5.7109375" customWidth="1"/>
    <col min="23" max="23" width="5" customWidth="1"/>
    <col min="24" max="24" width="8.28515625" customWidth="1"/>
    <col min="25" max="25" width="10.425781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224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LISTE'!B32</f>
        <v>20</v>
      </c>
      <c r="D6" s="7">
        <f>'SINDACI E LISTE'!C32</f>
        <v>28</v>
      </c>
      <c r="E6" s="7">
        <f>'SINDACI E LISTE'!D32</f>
        <v>15</v>
      </c>
      <c r="F6" s="7">
        <f>'SINDACI E LISTE'!E32</f>
        <v>17</v>
      </c>
      <c r="G6" s="7">
        <f>'SINDACI E LISTE'!F32</f>
        <v>22</v>
      </c>
      <c r="H6" s="7">
        <f>'SINDACI E LISTE'!G32</f>
        <v>23</v>
      </c>
      <c r="I6" s="7">
        <f>'SINDACI E LISTE'!H32</f>
        <v>14</v>
      </c>
      <c r="J6" s="7">
        <f>'SINDACI E LISTE'!I32</f>
        <v>14</v>
      </c>
      <c r="K6" s="7">
        <f>'SINDACI E LISTE'!J32</f>
        <v>12</v>
      </c>
      <c r="L6" s="7">
        <f>'SINDACI E LISTE'!K32</f>
        <v>11</v>
      </c>
      <c r="M6" s="7">
        <f>'SINDACI E LISTE'!L32</f>
        <v>16</v>
      </c>
      <c r="N6" s="7">
        <f>'SINDACI E LISTE'!M32</f>
        <v>25</v>
      </c>
      <c r="O6" s="7">
        <f>'SINDACI E LISTE'!N32</f>
        <v>3</v>
      </c>
      <c r="P6" s="7">
        <f>'SINDACI E LISTE'!O32</f>
        <v>10</v>
      </c>
      <c r="Q6" s="7">
        <f>'SINDACI E LISTE'!P32</f>
        <v>13</v>
      </c>
      <c r="R6" s="7">
        <f>'SINDACI E LISTE'!Q32</f>
        <v>8</v>
      </c>
      <c r="S6" s="7">
        <f>'SINDACI E LISTE'!R32</f>
        <v>10</v>
      </c>
      <c r="T6" s="7">
        <f>'SINDACI E LISTE'!S32</f>
        <v>0</v>
      </c>
      <c r="U6" s="7">
        <f>'SINDACI E LISTE'!T32</f>
        <v>19</v>
      </c>
      <c r="V6" s="7">
        <f>'SINDACI E LISTE'!U32</f>
        <v>31</v>
      </c>
      <c r="W6" s="7">
        <f>'SINDACI E LISTE'!V32</f>
        <v>18</v>
      </c>
      <c r="X6" s="10">
        <f>SUM(C6:W6)</f>
        <v>329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209</v>
      </c>
      <c r="C8" s="113">
        <v>1</v>
      </c>
      <c r="D8" s="57">
        <v>2</v>
      </c>
      <c r="E8" s="57">
        <v>2</v>
      </c>
      <c r="F8" s="57">
        <v>3</v>
      </c>
      <c r="G8" s="57">
        <v>2</v>
      </c>
      <c r="H8" s="57">
        <v>0</v>
      </c>
      <c r="I8" s="57">
        <v>4</v>
      </c>
      <c r="J8" s="57">
        <v>1</v>
      </c>
      <c r="K8" s="57">
        <v>0</v>
      </c>
      <c r="L8" s="57">
        <v>1</v>
      </c>
      <c r="M8" s="57">
        <v>0</v>
      </c>
      <c r="N8" s="57">
        <v>0</v>
      </c>
      <c r="O8" s="57">
        <v>0</v>
      </c>
      <c r="P8" s="57">
        <v>1</v>
      </c>
      <c r="Q8" s="57">
        <v>0</v>
      </c>
      <c r="R8" s="57">
        <v>2</v>
      </c>
      <c r="S8" s="57">
        <v>5</v>
      </c>
      <c r="T8" s="57">
        <v>0</v>
      </c>
      <c r="U8" s="57">
        <v>3</v>
      </c>
      <c r="V8" s="57">
        <v>7</v>
      </c>
      <c r="W8" s="58">
        <v>3</v>
      </c>
      <c r="X8" s="5">
        <f>SUM(C8:W8)</f>
        <v>37</v>
      </c>
      <c r="Y8" s="24">
        <f>X8+$X$6</f>
        <v>366</v>
      </c>
    </row>
    <row r="9" spans="1:25" ht="15.75" customHeight="1">
      <c r="A9" s="121">
        <v>2</v>
      </c>
      <c r="B9" s="117" t="s">
        <v>210</v>
      </c>
      <c r="C9" s="113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">
        <f t="shared" ref="X9:X23" si="0">SUM(C9:W9)</f>
        <v>0</v>
      </c>
      <c r="Y9" s="24">
        <f t="shared" ref="Y9:Y23" si="1">X9+$X$6</f>
        <v>329</v>
      </c>
    </row>
    <row r="10" spans="1:25" ht="15.75" customHeight="1">
      <c r="A10" s="121">
        <v>3</v>
      </c>
      <c r="B10" s="116" t="s">
        <v>211</v>
      </c>
      <c r="C10" s="113">
        <v>1</v>
      </c>
      <c r="D10" s="57">
        <v>0</v>
      </c>
      <c r="E10" s="57">
        <v>0</v>
      </c>
      <c r="F10" s="57">
        <v>0</v>
      </c>
      <c r="G10" s="57">
        <v>0</v>
      </c>
      <c r="H10" s="57">
        <v>1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2</v>
      </c>
      <c r="O10" s="57">
        <v>1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8">
        <v>0</v>
      </c>
      <c r="X10" s="5">
        <f t="shared" si="0"/>
        <v>5</v>
      </c>
      <c r="Y10" s="24">
        <f t="shared" si="1"/>
        <v>334</v>
      </c>
    </row>
    <row r="11" spans="1:25" ht="15.75" customHeight="1">
      <c r="A11" s="121">
        <v>4</v>
      </c>
      <c r="B11" s="117" t="s">
        <v>212</v>
      </c>
      <c r="C11" s="113">
        <v>1</v>
      </c>
      <c r="D11" s="57">
        <v>0</v>
      </c>
      <c r="E11" s="57">
        <v>0</v>
      </c>
      <c r="F11" s="57">
        <v>3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">
        <f t="shared" si="0"/>
        <v>4</v>
      </c>
      <c r="Y11" s="24">
        <f t="shared" si="1"/>
        <v>333</v>
      </c>
    </row>
    <row r="12" spans="1:25" ht="15.75" customHeight="1">
      <c r="A12" s="121">
        <v>5</v>
      </c>
      <c r="B12" s="116" t="s">
        <v>213</v>
      </c>
      <c r="C12" s="113">
        <v>0</v>
      </c>
      <c r="D12" s="57">
        <v>0</v>
      </c>
      <c r="E12" s="57">
        <v>1</v>
      </c>
      <c r="F12" s="57">
        <v>0</v>
      </c>
      <c r="G12" s="57">
        <v>1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">
        <f t="shared" si="0"/>
        <v>4</v>
      </c>
      <c r="Y12" s="24">
        <f t="shared" si="1"/>
        <v>333</v>
      </c>
    </row>
    <row r="13" spans="1:25" ht="15.75" customHeight="1">
      <c r="A13" s="121">
        <v>6</v>
      </c>
      <c r="B13" s="117" t="s">
        <v>214</v>
      </c>
      <c r="C13" s="113">
        <v>4</v>
      </c>
      <c r="D13" s="57">
        <v>5</v>
      </c>
      <c r="E13" s="57">
        <v>2</v>
      </c>
      <c r="F13" s="57">
        <v>0</v>
      </c>
      <c r="G13" s="57">
        <v>0</v>
      </c>
      <c r="H13" s="57">
        <v>1</v>
      </c>
      <c r="I13" s="57">
        <v>0</v>
      </c>
      <c r="J13" s="57">
        <v>2</v>
      </c>
      <c r="K13" s="57">
        <v>0</v>
      </c>
      <c r="L13" s="57">
        <v>0</v>
      </c>
      <c r="M13" s="57">
        <v>6</v>
      </c>
      <c r="N13" s="57">
        <v>0</v>
      </c>
      <c r="O13" s="57">
        <v>1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8">
        <v>1</v>
      </c>
      <c r="X13" s="5">
        <f t="shared" si="0"/>
        <v>22</v>
      </c>
      <c r="Y13" s="24">
        <f t="shared" si="1"/>
        <v>351</v>
      </c>
    </row>
    <row r="14" spans="1:25" ht="15.75" customHeight="1">
      <c r="A14" s="121">
        <v>7</v>
      </c>
      <c r="B14" s="116" t="s">
        <v>215</v>
      </c>
      <c r="C14" s="113">
        <v>0</v>
      </c>
      <c r="D14" s="57">
        <v>0</v>
      </c>
      <c r="E14" s="57">
        <v>0</v>
      </c>
      <c r="F14" s="57">
        <v>0</v>
      </c>
      <c r="G14" s="57">
        <v>2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1</v>
      </c>
      <c r="V14" s="57">
        <v>2</v>
      </c>
      <c r="W14" s="58">
        <v>3</v>
      </c>
      <c r="X14" s="5">
        <f t="shared" si="0"/>
        <v>8</v>
      </c>
      <c r="Y14" s="24">
        <f t="shared" si="1"/>
        <v>337</v>
      </c>
    </row>
    <row r="15" spans="1:25" ht="15.75" customHeight="1">
      <c r="A15" s="121">
        <v>8</v>
      </c>
      <c r="B15" s="117" t="s">
        <v>49</v>
      </c>
      <c r="C15" s="113">
        <v>0</v>
      </c>
      <c r="D15" s="57">
        <v>0</v>
      </c>
      <c r="E15" s="57">
        <v>3</v>
      </c>
      <c r="F15" s="57">
        <v>0</v>
      </c>
      <c r="G15" s="57">
        <v>4</v>
      </c>
      <c r="H15" s="58">
        <v>0</v>
      </c>
      <c r="I15" s="58">
        <v>0</v>
      </c>
      <c r="J15" s="58">
        <v>0</v>
      </c>
      <c r="K15" s="58">
        <v>1</v>
      </c>
      <c r="L15" s="58">
        <v>0</v>
      </c>
      <c r="M15" s="58">
        <v>1</v>
      </c>
      <c r="N15" s="58">
        <v>0</v>
      </c>
      <c r="O15" s="58">
        <v>0</v>
      </c>
      <c r="P15" s="58">
        <v>3</v>
      </c>
      <c r="Q15" s="58">
        <v>0</v>
      </c>
      <c r="R15" s="58">
        <v>3</v>
      </c>
      <c r="S15" s="58">
        <v>2</v>
      </c>
      <c r="T15" s="58">
        <v>0</v>
      </c>
      <c r="U15" s="58">
        <v>2</v>
      </c>
      <c r="V15" s="58">
        <v>0</v>
      </c>
      <c r="W15" s="58">
        <v>0</v>
      </c>
      <c r="X15" s="5">
        <f t="shared" si="0"/>
        <v>19</v>
      </c>
      <c r="Y15" s="24">
        <f t="shared" si="1"/>
        <v>348</v>
      </c>
    </row>
    <row r="16" spans="1:25" ht="15.75" customHeight="1">
      <c r="A16" s="121">
        <v>9</v>
      </c>
      <c r="B16" s="116" t="s">
        <v>216</v>
      </c>
      <c r="C16" s="113">
        <v>2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1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">
        <f t="shared" si="0"/>
        <v>3</v>
      </c>
      <c r="Y16" s="24">
        <f t="shared" si="1"/>
        <v>332</v>
      </c>
    </row>
    <row r="17" spans="1:25" ht="15.75" customHeight="1">
      <c r="A17" s="121">
        <v>10</v>
      </c>
      <c r="B17" s="117" t="s">
        <v>217</v>
      </c>
      <c r="C17" s="113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">
        <f t="shared" si="0"/>
        <v>0</v>
      </c>
      <c r="Y17" s="24">
        <f t="shared" si="1"/>
        <v>329</v>
      </c>
    </row>
    <row r="18" spans="1:25" ht="15.75" customHeight="1">
      <c r="A18" s="121">
        <v>11</v>
      </c>
      <c r="B18" s="116" t="s">
        <v>218</v>
      </c>
      <c r="C18" s="113">
        <v>3</v>
      </c>
      <c r="D18" s="57">
        <v>1</v>
      </c>
      <c r="E18" s="57">
        <v>0</v>
      </c>
      <c r="F18" s="57">
        <v>1</v>
      </c>
      <c r="G18" s="57">
        <v>1</v>
      </c>
      <c r="H18" s="57">
        <v>6</v>
      </c>
      <c r="I18" s="57">
        <v>1</v>
      </c>
      <c r="J18" s="57">
        <v>0</v>
      </c>
      <c r="K18" s="57">
        <v>2</v>
      </c>
      <c r="L18" s="57">
        <v>2</v>
      </c>
      <c r="M18" s="57">
        <v>2</v>
      </c>
      <c r="N18" s="57">
        <v>2</v>
      </c>
      <c r="O18" s="57">
        <v>0</v>
      </c>
      <c r="P18" s="57">
        <v>0</v>
      </c>
      <c r="Q18" s="57">
        <v>1</v>
      </c>
      <c r="R18" s="57">
        <v>0</v>
      </c>
      <c r="S18" s="57">
        <v>0</v>
      </c>
      <c r="T18" s="57">
        <v>0</v>
      </c>
      <c r="U18" s="57">
        <v>4</v>
      </c>
      <c r="V18" s="57">
        <v>0</v>
      </c>
      <c r="W18" s="58">
        <v>3</v>
      </c>
      <c r="X18" s="5">
        <f t="shared" si="0"/>
        <v>29</v>
      </c>
      <c r="Y18" s="24">
        <f t="shared" si="1"/>
        <v>358</v>
      </c>
    </row>
    <row r="19" spans="1:25" ht="15.75" customHeight="1">
      <c r="A19" s="121">
        <v>12</v>
      </c>
      <c r="B19" s="117" t="s">
        <v>219</v>
      </c>
      <c r="C19" s="113">
        <v>4</v>
      </c>
      <c r="D19" s="57">
        <v>10</v>
      </c>
      <c r="E19" s="57">
        <v>5</v>
      </c>
      <c r="F19" s="57">
        <v>5</v>
      </c>
      <c r="G19" s="57">
        <v>4</v>
      </c>
      <c r="H19" s="57">
        <v>6</v>
      </c>
      <c r="I19" s="57">
        <v>4</v>
      </c>
      <c r="J19" s="57">
        <v>5</v>
      </c>
      <c r="K19" s="57">
        <v>4</v>
      </c>
      <c r="L19" s="57">
        <v>3</v>
      </c>
      <c r="M19" s="57">
        <v>2</v>
      </c>
      <c r="N19" s="57">
        <v>2</v>
      </c>
      <c r="O19" s="57">
        <v>0</v>
      </c>
      <c r="P19" s="57">
        <v>1</v>
      </c>
      <c r="Q19" s="57">
        <v>0</v>
      </c>
      <c r="R19" s="57">
        <v>1</v>
      </c>
      <c r="S19" s="57">
        <v>5</v>
      </c>
      <c r="T19" s="57">
        <v>0</v>
      </c>
      <c r="U19" s="57">
        <v>2</v>
      </c>
      <c r="V19" s="57">
        <v>17</v>
      </c>
      <c r="W19" s="58">
        <v>5</v>
      </c>
      <c r="X19" s="5">
        <f t="shared" si="0"/>
        <v>85</v>
      </c>
      <c r="Y19" s="24">
        <f t="shared" si="1"/>
        <v>414</v>
      </c>
    </row>
    <row r="20" spans="1:25" ht="15.75" customHeight="1">
      <c r="A20" s="121">
        <v>13</v>
      </c>
      <c r="B20" s="116" t="s">
        <v>220</v>
      </c>
      <c r="C20" s="113">
        <v>1</v>
      </c>
      <c r="D20" s="57">
        <v>3</v>
      </c>
      <c r="E20" s="57">
        <v>1</v>
      </c>
      <c r="F20" s="57">
        <v>0</v>
      </c>
      <c r="G20" s="57">
        <v>2</v>
      </c>
      <c r="H20" s="57">
        <v>8</v>
      </c>
      <c r="I20" s="57">
        <v>0</v>
      </c>
      <c r="J20" s="57">
        <v>0</v>
      </c>
      <c r="K20" s="57">
        <v>0</v>
      </c>
      <c r="L20" s="57">
        <v>0</v>
      </c>
      <c r="M20" s="57">
        <v>3</v>
      </c>
      <c r="N20" s="57">
        <v>11</v>
      </c>
      <c r="O20" s="57">
        <v>0</v>
      </c>
      <c r="P20" s="57">
        <v>0</v>
      </c>
      <c r="Q20" s="57">
        <v>2</v>
      </c>
      <c r="R20" s="57">
        <v>0</v>
      </c>
      <c r="S20" s="57">
        <v>1</v>
      </c>
      <c r="T20" s="57">
        <v>0</v>
      </c>
      <c r="U20" s="57">
        <v>7</v>
      </c>
      <c r="V20" s="57">
        <v>0</v>
      </c>
      <c r="W20" s="58">
        <v>4</v>
      </c>
      <c r="X20" s="5">
        <f t="shared" si="0"/>
        <v>43</v>
      </c>
      <c r="Y20" s="24">
        <f t="shared" si="1"/>
        <v>372</v>
      </c>
    </row>
    <row r="21" spans="1:25" ht="15.75" customHeight="1">
      <c r="A21" s="121">
        <v>14</v>
      </c>
      <c r="B21" s="117" t="s">
        <v>221</v>
      </c>
      <c r="C21" s="113">
        <v>4</v>
      </c>
      <c r="D21" s="57">
        <v>1</v>
      </c>
      <c r="E21" s="57">
        <v>0</v>
      </c>
      <c r="F21" s="57">
        <v>5</v>
      </c>
      <c r="G21" s="57">
        <v>1</v>
      </c>
      <c r="H21" s="57">
        <v>1</v>
      </c>
      <c r="I21" s="57">
        <v>3</v>
      </c>
      <c r="J21" s="57">
        <v>4</v>
      </c>
      <c r="K21" s="57">
        <v>2</v>
      </c>
      <c r="L21" s="57">
        <v>0</v>
      </c>
      <c r="M21" s="57">
        <v>1</v>
      </c>
      <c r="N21" s="57">
        <v>3</v>
      </c>
      <c r="O21" s="57">
        <v>1</v>
      </c>
      <c r="P21" s="57">
        <v>1</v>
      </c>
      <c r="Q21" s="57">
        <v>7</v>
      </c>
      <c r="R21" s="57">
        <v>1</v>
      </c>
      <c r="S21" s="57">
        <v>2</v>
      </c>
      <c r="T21" s="57">
        <v>0</v>
      </c>
      <c r="U21" s="57">
        <v>2</v>
      </c>
      <c r="V21" s="57">
        <v>2</v>
      </c>
      <c r="W21" s="58">
        <v>2</v>
      </c>
      <c r="X21" s="5">
        <f t="shared" si="0"/>
        <v>43</v>
      </c>
      <c r="Y21" s="24">
        <f t="shared" si="1"/>
        <v>372</v>
      </c>
    </row>
    <row r="22" spans="1:25" ht="15.75" customHeight="1">
      <c r="A22" s="121">
        <v>15</v>
      </c>
      <c r="B22" s="116" t="s">
        <v>222</v>
      </c>
      <c r="C22" s="113">
        <v>3</v>
      </c>
      <c r="D22" s="57">
        <v>2</v>
      </c>
      <c r="E22" s="57">
        <v>0</v>
      </c>
      <c r="F22" s="57">
        <v>0</v>
      </c>
      <c r="G22" s="57">
        <v>0</v>
      </c>
      <c r="H22" s="57">
        <v>0</v>
      </c>
      <c r="I22" s="57">
        <v>1</v>
      </c>
      <c r="J22" s="57">
        <v>1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1</v>
      </c>
      <c r="S22" s="57">
        <v>2</v>
      </c>
      <c r="T22" s="57">
        <v>0</v>
      </c>
      <c r="U22" s="57">
        <v>6</v>
      </c>
      <c r="V22" s="57">
        <v>0</v>
      </c>
      <c r="W22" s="58">
        <v>0</v>
      </c>
      <c r="X22" s="5">
        <f t="shared" si="0"/>
        <v>17</v>
      </c>
      <c r="Y22" s="24">
        <f t="shared" si="1"/>
        <v>346</v>
      </c>
    </row>
    <row r="23" spans="1:25" ht="15.75" customHeight="1">
      <c r="A23" s="121">
        <v>16</v>
      </c>
      <c r="B23" s="117" t="s">
        <v>223</v>
      </c>
      <c r="C23" s="113">
        <v>3</v>
      </c>
      <c r="D23" s="57">
        <v>16</v>
      </c>
      <c r="E23" s="57">
        <v>4</v>
      </c>
      <c r="F23" s="57">
        <v>5</v>
      </c>
      <c r="G23" s="57">
        <v>9</v>
      </c>
      <c r="H23" s="57">
        <v>10</v>
      </c>
      <c r="I23" s="57">
        <v>4</v>
      </c>
      <c r="J23" s="57">
        <v>6</v>
      </c>
      <c r="K23" s="57">
        <v>5</v>
      </c>
      <c r="L23" s="57">
        <v>6</v>
      </c>
      <c r="M23" s="57">
        <v>3</v>
      </c>
      <c r="N23" s="57">
        <v>11</v>
      </c>
      <c r="O23" s="57">
        <v>1</v>
      </c>
      <c r="P23" s="57">
        <v>3</v>
      </c>
      <c r="Q23" s="57">
        <v>8</v>
      </c>
      <c r="R23" s="57">
        <v>1</v>
      </c>
      <c r="S23" s="57">
        <v>0</v>
      </c>
      <c r="T23" s="57">
        <v>0</v>
      </c>
      <c r="U23" s="57">
        <v>2</v>
      </c>
      <c r="V23" s="57">
        <v>16</v>
      </c>
      <c r="W23" s="58">
        <v>6</v>
      </c>
      <c r="X23" s="5">
        <f t="shared" si="0"/>
        <v>119</v>
      </c>
      <c r="Y23" s="24">
        <f t="shared" si="1"/>
        <v>448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27</v>
      </c>
      <c r="D24" s="4">
        <f t="shared" si="2"/>
        <v>40</v>
      </c>
      <c r="E24" s="4">
        <f t="shared" si="2"/>
        <v>18</v>
      </c>
      <c r="F24" s="4">
        <f t="shared" si="2"/>
        <v>22</v>
      </c>
      <c r="G24" s="4">
        <f t="shared" si="2"/>
        <v>26</v>
      </c>
      <c r="H24" s="4">
        <f t="shared" si="2"/>
        <v>33</v>
      </c>
      <c r="I24" s="4">
        <f t="shared" si="2"/>
        <v>17</v>
      </c>
      <c r="J24" s="4">
        <f t="shared" si="2"/>
        <v>19</v>
      </c>
      <c r="K24" s="4">
        <f t="shared" si="2"/>
        <v>14</v>
      </c>
      <c r="L24" s="4">
        <f t="shared" si="2"/>
        <v>12</v>
      </c>
      <c r="M24" s="4">
        <f t="shared" si="2"/>
        <v>19</v>
      </c>
      <c r="N24" s="4">
        <f t="shared" si="2"/>
        <v>31</v>
      </c>
      <c r="O24" s="4">
        <f t="shared" si="2"/>
        <v>4</v>
      </c>
      <c r="P24" s="4">
        <f t="shared" si="2"/>
        <v>10</v>
      </c>
      <c r="Q24" s="4">
        <f t="shared" si="2"/>
        <v>18</v>
      </c>
      <c r="R24" s="4">
        <f t="shared" si="2"/>
        <v>11</v>
      </c>
      <c r="S24" s="4">
        <f t="shared" si="2"/>
        <v>17</v>
      </c>
      <c r="T24" s="4">
        <f t="shared" si="2"/>
        <v>0</v>
      </c>
      <c r="U24" s="4">
        <f t="shared" si="2"/>
        <v>29</v>
      </c>
      <c r="V24" s="4">
        <f t="shared" si="2"/>
        <v>44</v>
      </c>
      <c r="W24" s="4">
        <f t="shared" si="2"/>
        <v>27</v>
      </c>
      <c r="X24" s="25">
        <f t="shared" si="2"/>
        <v>438</v>
      </c>
      <c r="Y24" s="24">
        <f t="shared" si="2"/>
        <v>5702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4"/>
  <sheetViews>
    <sheetView topLeftCell="C1" zoomScaleNormal="100" workbookViewId="0">
      <selection activeCell="C24" sqref="C24"/>
    </sheetView>
  </sheetViews>
  <sheetFormatPr defaultRowHeight="15"/>
  <cols>
    <col min="1" max="1" width="2.85546875" customWidth="1"/>
    <col min="2" max="2" width="28.140625" customWidth="1"/>
    <col min="3" max="11" width="5.7109375" customWidth="1"/>
    <col min="12" max="12" width="5.42578125" customWidth="1"/>
    <col min="13" max="13" width="5" customWidth="1"/>
    <col min="14" max="23" width="5.7109375" customWidth="1"/>
    <col min="24" max="24" width="11" customWidth="1"/>
    <col min="25" max="25" width="9.57031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225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LISTE'!B33</f>
        <v>86</v>
      </c>
      <c r="D6" s="7">
        <f>'SINDACI E LISTE'!C33</f>
        <v>79</v>
      </c>
      <c r="E6" s="7">
        <f>'SINDACI E LISTE'!D33</f>
        <v>66</v>
      </c>
      <c r="F6" s="7">
        <f>'SINDACI E LISTE'!E33</f>
        <v>68</v>
      </c>
      <c r="G6" s="7">
        <f>'SINDACI E LISTE'!F33</f>
        <v>98</v>
      </c>
      <c r="H6" s="7">
        <f>'SINDACI E LISTE'!G33</f>
        <v>124</v>
      </c>
      <c r="I6" s="7">
        <f>'SINDACI E LISTE'!H33</f>
        <v>73</v>
      </c>
      <c r="J6" s="7">
        <f>'SINDACI E LISTE'!I33</f>
        <v>74</v>
      </c>
      <c r="K6" s="7">
        <f>'SINDACI E LISTE'!J33</f>
        <v>75</v>
      </c>
      <c r="L6" s="7">
        <f>'SINDACI E LISTE'!K33</f>
        <v>76</v>
      </c>
      <c r="M6" s="7">
        <f>'SINDACI E LISTE'!L33</f>
        <v>74</v>
      </c>
      <c r="N6" s="7">
        <f>'SINDACI E LISTE'!M33</f>
        <v>85</v>
      </c>
      <c r="O6" s="7">
        <f>'SINDACI E LISTE'!N33</f>
        <v>41</v>
      </c>
      <c r="P6" s="7">
        <f>'SINDACI E LISTE'!O33</f>
        <v>53</v>
      </c>
      <c r="Q6" s="7">
        <f>'SINDACI E LISTE'!P33</f>
        <v>60</v>
      </c>
      <c r="R6" s="7">
        <f>'SINDACI E LISTE'!Q33</f>
        <v>234</v>
      </c>
      <c r="S6" s="7">
        <f>'SINDACI E LISTE'!R33</f>
        <v>137</v>
      </c>
      <c r="T6" s="7">
        <f>'SINDACI E LISTE'!S33</f>
        <v>2</v>
      </c>
      <c r="U6" s="7">
        <f>'SINDACI E LISTE'!T33</f>
        <v>95</v>
      </c>
      <c r="V6" s="7">
        <f>'SINDACI E LISTE'!U33</f>
        <v>73</v>
      </c>
      <c r="W6" s="7">
        <f>'SINDACI E LISTE'!V33</f>
        <v>54</v>
      </c>
      <c r="X6" s="10">
        <f>SUM(C6:W6)</f>
        <v>1727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257</v>
      </c>
      <c r="C8" s="113">
        <v>3</v>
      </c>
      <c r="D8" s="57">
        <v>1</v>
      </c>
      <c r="E8" s="57">
        <v>1</v>
      </c>
      <c r="F8" s="57">
        <v>0</v>
      </c>
      <c r="G8" s="57">
        <v>2</v>
      </c>
      <c r="H8" s="57">
        <v>4</v>
      </c>
      <c r="I8" s="57">
        <v>1</v>
      </c>
      <c r="J8" s="57">
        <v>0</v>
      </c>
      <c r="K8" s="57">
        <v>8</v>
      </c>
      <c r="L8" s="57">
        <v>2</v>
      </c>
      <c r="M8" s="57">
        <v>2</v>
      </c>
      <c r="N8" s="57">
        <v>4</v>
      </c>
      <c r="O8" s="57">
        <v>0</v>
      </c>
      <c r="P8" s="57">
        <v>0</v>
      </c>
      <c r="Q8" s="57">
        <v>1</v>
      </c>
      <c r="R8" s="57">
        <v>4</v>
      </c>
      <c r="S8" s="57">
        <v>1</v>
      </c>
      <c r="T8" s="57">
        <v>0</v>
      </c>
      <c r="U8" s="57">
        <v>1</v>
      </c>
      <c r="V8" s="57">
        <v>3</v>
      </c>
      <c r="W8" s="58">
        <v>0</v>
      </c>
      <c r="X8" s="5">
        <f>SUM(C8:W8)</f>
        <v>38</v>
      </c>
      <c r="Y8" s="24">
        <f>X8+$X$6</f>
        <v>1765</v>
      </c>
    </row>
    <row r="9" spans="1:25" ht="15.75" customHeight="1">
      <c r="A9" s="121">
        <v>2</v>
      </c>
      <c r="B9" s="117" t="s">
        <v>258</v>
      </c>
      <c r="C9" s="113">
        <v>14</v>
      </c>
      <c r="D9" s="57">
        <v>10</v>
      </c>
      <c r="E9" s="57">
        <v>12</v>
      </c>
      <c r="F9" s="57">
        <v>13</v>
      </c>
      <c r="G9" s="57">
        <v>15</v>
      </c>
      <c r="H9" s="57">
        <v>39</v>
      </c>
      <c r="I9" s="57">
        <v>41</v>
      </c>
      <c r="J9" s="57">
        <v>22</v>
      </c>
      <c r="K9" s="57">
        <v>8</v>
      </c>
      <c r="L9" s="57">
        <v>30</v>
      </c>
      <c r="M9" s="57">
        <v>14</v>
      </c>
      <c r="N9" s="57">
        <v>19</v>
      </c>
      <c r="O9" s="57">
        <v>6</v>
      </c>
      <c r="P9" s="57">
        <v>8</v>
      </c>
      <c r="Q9" s="57">
        <v>4</v>
      </c>
      <c r="R9" s="57">
        <v>21</v>
      </c>
      <c r="S9" s="57">
        <v>13</v>
      </c>
      <c r="T9" s="57">
        <v>0</v>
      </c>
      <c r="U9" s="57">
        <v>18</v>
      </c>
      <c r="V9" s="57">
        <v>18</v>
      </c>
      <c r="W9" s="58">
        <v>8</v>
      </c>
      <c r="X9" s="5">
        <f t="shared" ref="X9:X23" si="0">SUM(C9:W9)</f>
        <v>333</v>
      </c>
      <c r="Y9" s="24">
        <f t="shared" ref="Y9:Y23" si="1">X9+$X$6</f>
        <v>2060</v>
      </c>
    </row>
    <row r="10" spans="1:25" ht="15.75" customHeight="1">
      <c r="A10" s="121">
        <v>3</v>
      </c>
      <c r="B10" s="116" t="s">
        <v>259</v>
      </c>
      <c r="C10" s="113">
        <v>3</v>
      </c>
      <c r="D10" s="57">
        <v>8</v>
      </c>
      <c r="E10" s="57">
        <v>2</v>
      </c>
      <c r="F10" s="57">
        <v>1</v>
      </c>
      <c r="G10" s="57">
        <v>0</v>
      </c>
      <c r="H10" s="57">
        <v>4</v>
      </c>
      <c r="I10" s="57">
        <v>0</v>
      </c>
      <c r="J10" s="57">
        <v>3</v>
      </c>
      <c r="K10" s="57">
        <v>1</v>
      </c>
      <c r="L10" s="57">
        <v>0</v>
      </c>
      <c r="M10" s="57">
        <v>3</v>
      </c>
      <c r="N10" s="57">
        <v>10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4</v>
      </c>
      <c r="V10" s="57">
        <v>4</v>
      </c>
      <c r="W10" s="58">
        <v>1</v>
      </c>
      <c r="X10" s="5">
        <f t="shared" si="0"/>
        <v>44</v>
      </c>
      <c r="Y10" s="24">
        <f t="shared" si="1"/>
        <v>1771</v>
      </c>
    </row>
    <row r="11" spans="1:25" ht="15.75" customHeight="1">
      <c r="A11" s="121">
        <v>4</v>
      </c>
      <c r="B11" s="117" t="s">
        <v>260</v>
      </c>
      <c r="C11" s="113">
        <v>1</v>
      </c>
      <c r="D11" s="57">
        <v>3</v>
      </c>
      <c r="E11" s="57">
        <v>0</v>
      </c>
      <c r="F11" s="57">
        <v>0</v>
      </c>
      <c r="G11" s="57">
        <v>4</v>
      </c>
      <c r="H11" s="57">
        <v>1</v>
      </c>
      <c r="I11" s="57">
        <v>0</v>
      </c>
      <c r="J11" s="57">
        <v>2</v>
      </c>
      <c r="K11" s="57">
        <v>0</v>
      </c>
      <c r="L11" s="57">
        <v>0</v>
      </c>
      <c r="M11" s="57">
        <v>0</v>
      </c>
      <c r="N11" s="57">
        <v>7</v>
      </c>
      <c r="O11" s="57">
        <v>3</v>
      </c>
      <c r="P11" s="57">
        <v>11</v>
      </c>
      <c r="Q11" s="57">
        <v>14</v>
      </c>
      <c r="R11" s="57">
        <v>3</v>
      </c>
      <c r="S11" s="57">
        <v>1</v>
      </c>
      <c r="T11" s="57">
        <v>0</v>
      </c>
      <c r="U11" s="57">
        <v>1</v>
      </c>
      <c r="V11" s="57">
        <v>2</v>
      </c>
      <c r="W11" s="58">
        <v>2</v>
      </c>
      <c r="X11" s="5">
        <f t="shared" si="0"/>
        <v>55</v>
      </c>
      <c r="Y11" s="24">
        <f t="shared" si="1"/>
        <v>1782</v>
      </c>
    </row>
    <row r="12" spans="1:25" ht="15.75" customHeight="1">
      <c r="A12" s="121">
        <v>5</v>
      </c>
      <c r="B12" s="116" t="s">
        <v>261</v>
      </c>
      <c r="C12" s="113">
        <v>10</v>
      </c>
      <c r="D12" s="57">
        <v>7</v>
      </c>
      <c r="E12" s="57">
        <v>5</v>
      </c>
      <c r="F12" s="57">
        <v>5</v>
      </c>
      <c r="G12" s="57">
        <v>14</v>
      </c>
      <c r="H12" s="57">
        <v>11</v>
      </c>
      <c r="I12" s="57">
        <v>4</v>
      </c>
      <c r="J12" s="57">
        <v>1</v>
      </c>
      <c r="K12" s="57">
        <v>4</v>
      </c>
      <c r="L12" s="57">
        <v>11</v>
      </c>
      <c r="M12" s="57">
        <v>7</v>
      </c>
      <c r="N12" s="57">
        <v>9</v>
      </c>
      <c r="O12" s="57">
        <v>3</v>
      </c>
      <c r="P12" s="57">
        <v>0</v>
      </c>
      <c r="Q12" s="57">
        <v>3</v>
      </c>
      <c r="R12" s="57">
        <v>3</v>
      </c>
      <c r="S12" s="57">
        <v>3</v>
      </c>
      <c r="T12" s="57">
        <v>0</v>
      </c>
      <c r="U12" s="57">
        <v>13</v>
      </c>
      <c r="V12" s="57">
        <v>4</v>
      </c>
      <c r="W12" s="58">
        <v>18</v>
      </c>
      <c r="X12" s="5">
        <f t="shared" si="0"/>
        <v>135</v>
      </c>
      <c r="Y12" s="24">
        <f t="shared" si="1"/>
        <v>1862</v>
      </c>
    </row>
    <row r="13" spans="1:25" ht="15.75" customHeight="1">
      <c r="A13" s="121">
        <v>6</v>
      </c>
      <c r="B13" s="117" t="s">
        <v>262</v>
      </c>
      <c r="C13" s="113">
        <v>15</v>
      </c>
      <c r="D13" s="57">
        <v>17</v>
      </c>
      <c r="E13" s="57">
        <v>10</v>
      </c>
      <c r="F13" s="57">
        <v>15</v>
      </c>
      <c r="G13" s="57">
        <v>14</v>
      </c>
      <c r="H13" s="57">
        <v>0</v>
      </c>
      <c r="I13" s="57">
        <v>3</v>
      </c>
      <c r="J13" s="57">
        <v>2</v>
      </c>
      <c r="K13" s="57">
        <v>10</v>
      </c>
      <c r="L13" s="57">
        <v>4</v>
      </c>
      <c r="M13" s="57">
        <v>10</v>
      </c>
      <c r="N13" s="57">
        <v>7</v>
      </c>
      <c r="O13" s="57">
        <v>9</v>
      </c>
      <c r="P13" s="57">
        <v>0</v>
      </c>
      <c r="Q13" s="57">
        <v>1</v>
      </c>
      <c r="R13" s="57">
        <v>4</v>
      </c>
      <c r="S13" s="57">
        <v>2</v>
      </c>
      <c r="T13" s="57">
        <v>1</v>
      </c>
      <c r="U13" s="57">
        <v>14</v>
      </c>
      <c r="V13" s="57">
        <v>5</v>
      </c>
      <c r="W13" s="58">
        <v>4</v>
      </c>
      <c r="X13" s="5">
        <f t="shared" si="0"/>
        <v>147</v>
      </c>
      <c r="Y13" s="24">
        <f t="shared" si="1"/>
        <v>1874</v>
      </c>
    </row>
    <row r="14" spans="1:25" ht="15.75" customHeight="1">
      <c r="A14" s="121">
        <v>7</v>
      </c>
      <c r="B14" s="116" t="s">
        <v>263</v>
      </c>
      <c r="C14" s="113">
        <v>0</v>
      </c>
      <c r="D14" s="57">
        <v>2</v>
      </c>
      <c r="E14" s="57">
        <v>0</v>
      </c>
      <c r="F14" s="57">
        <v>0</v>
      </c>
      <c r="G14" s="57">
        <v>2</v>
      </c>
      <c r="H14" s="57">
        <v>3</v>
      </c>
      <c r="I14" s="57">
        <v>1</v>
      </c>
      <c r="J14" s="57">
        <v>12</v>
      </c>
      <c r="K14" s="57">
        <v>7</v>
      </c>
      <c r="L14" s="57">
        <v>6</v>
      </c>
      <c r="M14" s="57">
        <v>2</v>
      </c>
      <c r="N14" s="57">
        <v>2</v>
      </c>
      <c r="O14" s="57">
        <v>0</v>
      </c>
      <c r="P14" s="57">
        <v>5</v>
      </c>
      <c r="Q14" s="57">
        <v>0</v>
      </c>
      <c r="R14" s="57">
        <v>0</v>
      </c>
      <c r="S14" s="57">
        <v>0</v>
      </c>
      <c r="T14" s="57">
        <v>0</v>
      </c>
      <c r="U14" s="57">
        <v>5</v>
      </c>
      <c r="V14" s="57">
        <v>3</v>
      </c>
      <c r="W14" s="58">
        <v>1</v>
      </c>
      <c r="X14" s="5">
        <f t="shared" si="0"/>
        <v>51</v>
      </c>
      <c r="Y14" s="24">
        <f t="shared" si="1"/>
        <v>1778</v>
      </c>
    </row>
    <row r="15" spans="1:25" ht="15.75" customHeight="1">
      <c r="A15" s="121">
        <v>8</v>
      </c>
      <c r="B15" s="117" t="s">
        <v>264</v>
      </c>
      <c r="C15" s="113">
        <v>0</v>
      </c>
      <c r="D15" s="57">
        <v>2</v>
      </c>
      <c r="E15" s="57">
        <v>2</v>
      </c>
      <c r="F15" s="57">
        <v>1</v>
      </c>
      <c r="G15" s="57">
        <v>0</v>
      </c>
      <c r="H15" s="58">
        <v>6</v>
      </c>
      <c r="I15" s="58">
        <v>0</v>
      </c>
      <c r="J15" s="58">
        <v>1</v>
      </c>
      <c r="K15" s="58">
        <v>0</v>
      </c>
      <c r="L15" s="58">
        <v>2</v>
      </c>
      <c r="M15" s="58">
        <v>3</v>
      </c>
      <c r="N15" s="58">
        <v>0</v>
      </c>
      <c r="O15" s="58">
        <v>0</v>
      </c>
      <c r="P15" s="58">
        <v>1</v>
      </c>
      <c r="Q15" s="58">
        <v>0</v>
      </c>
      <c r="R15" s="58">
        <v>0</v>
      </c>
      <c r="S15" s="58">
        <v>0</v>
      </c>
      <c r="T15" s="58">
        <v>0</v>
      </c>
      <c r="U15" s="58">
        <v>1</v>
      </c>
      <c r="V15" s="58">
        <v>0</v>
      </c>
      <c r="W15" s="58">
        <v>0</v>
      </c>
      <c r="X15" s="5">
        <f t="shared" si="0"/>
        <v>19</v>
      </c>
      <c r="Y15" s="24">
        <f t="shared" si="1"/>
        <v>1746</v>
      </c>
    </row>
    <row r="16" spans="1:25" ht="15.75" customHeight="1">
      <c r="A16" s="121">
        <v>9</v>
      </c>
      <c r="B16" s="116" t="s">
        <v>265</v>
      </c>
      <c r="C16" s="113">
        <v>7</v>
      </c>
      <c r="D16" s="57">
        <v>2</v>
      </c>
      <c r="E16" s="57">
        <v>2</v>
      </c>
      <c r="F16" s="57">
        <v>8</v>
      </c>
      <c r="G16" s="57">
        <v>3</v>
      </c>
      <c r="H16" s="57">
        <v>3</v>
      </c>
      <c r="I16" s="57">
        <v>3</v>
      </c>
      <c r="J16" s="57">
        <v>3</v>
      </c>
      <c r="K16" s="57">
        <v>8</v>
      </c>
      <c r="L16" s="57">
        <v>1</v>
      </c>
      <c r="M16" s="57">
        <v>3</v>
      </c>
      <c r="N16" s="57">
        <v>3</v>
      </c>
      <c r="O16" s="57">
        <v>11</v>
      </c>
      <c r="P16" s="57">
        <v>1</v>
      </c>
      <c r="Q16" s="57">
        <v>2</v>
      </c>
      <c r="R16" s="57">
        <v>3</v>
      </c>
      <c r="S16" s="57">
        <v>0</v>
      </c>
      <c r="T16" s="57">
        <v>0</v>
      </c>
      <c r="U16" s="57">
        <v>4</v>
      </c>
      <c r="V16" s="57">
        <v>6</v>
      </c>
      <c r="W16" s="58">
        <v>4</v>
      </c>
      <c r="X16" s="5">
        <f t="shared" si="0"/>
        <v>77</v>
      </c>
      <c r="Y16" s="24">
        <f t="shared" si="1"/>
        <v>1804</v>
      </c>
    </row>
    <row r="17" spans="1:25" ht="15.75" customHeight="1">
      <c r="A17" s="121">
        <v>10</v>
      </c>
      <c r="B17" s="117" t="s">
        <v>266</v>
      </c>
      <c r="C17" s="113">
        <v>15</v>
      </c>
      <c r="D17" s="57">
        <v>5</v>
      </c>
      <c r="E17" s="57">
        <v>9</v>
      </c>
      <c r="F17" s="57">
        <v>5</v>
      </c>
      <c r="G17" s="57">
        <v>2</v>
      </c>
      <c r="H17" s="57">
        <v>19</v>
      </c>
      <c r="I17" s="57">
        <v>10</v>
      </c>
      <c r="J17" s="57">
        <v>3</v>
      </c>
      <c r="K17" s="57">
        <v>3</v>
      </c>
      <c r="L17" s="57">
        <v>3</v>
      </c>
      <c r="M17" s="57">
        <v>4</v>
      </c>
      <c r="N17" s="57">
        <v>4</v>
      </c>
      <c r="O17" s="57">
        <v>2</v>
      </c>
      <c r="P17" s="57">
        <v>4</v>
      </c>
      <c r="Q17" s="57">
        <v>5</v>
      </c>
      <c r="R17" s="57">
        <v>70</v>
      </c>
      <c r="S17" s="57">
        <v>40</v>
      </c>
      <c r="T17" s="57">
        <v>0</v>
      </c>
      <c r="U17" s="57">
        <v>5</v>
      </c>
      <c r="V17" s="57">
        <v>1</v>
      </c>
      <c r="W17" s="58">
        <v>5</v>
      </c>
      <c r="X17" s="5">
        <f t="shared" si="0"/>
        <v>214</v>
      </c>
      <c r="Y17" s="24">
        <f t="shared" si="1"/>
        <v>1941</v>
      </c>
    </row>
    <row r="18" spans="1:25" ht="15.75" customHeight="1">
      <c r="A18" s="121">
        <v>11</v>
      </c>
      <c r="B18" s="116" t="s">
        <v>267</v>
      </c>
      <c r="C18" s="113">
        <v>3</v>
      </c>
      <c r="D18" s="57">
        <v>5</v>
      </c>
      <c r="E18" s="57">
        <v>9</v>
      </c>
      <c r="F18" s="57">
        <v>6</v>
      </c>
      <c r="G18" s="57">
        <v>14</v>
      </c>
      <c r="H18" s="57">
        <v>6</v>
      </c>
      <c r="I18" s="57">
        <v>3</v>
      </c>
      <c r="J18" s="57">
        <v>8</v>
      </c>
      <c r="K18" s="57">
        <v>18</v>
      </c>
      <c r="L18" s="57">
        <v>2</v>
      </c>
      <c r="M18" s="57">
        <v>4</v>
      </c>
      <c r="N18" s="57">
        <v>5</v>
      </c>
      <c r="O18" s="57">
        <v>4</v>
      </c>
      <c r="P18" s="57">
        <v>3</v>
      </c>
      <c r="Q18" s="57">
        <v>0</v>
      </c>
      <c r="R18" s="57">
        <v>4</v>
      </c>
      <c r="S18" s="57">
        <v>2</v>
      </c>
      <c r="T18" s="57">
        <v>1</v>
      </c>
      <c r="U18" s="57">
        <v>6</v>
      </c>
      <c r="V18" s="57">
        <v>3</v>
      </c>
      <c r="W18" s="58">
        <v>5</v>
      </c>
      <c r="X18" s="5">
        <f t="shared" si="0"/>
        <v>111</v>
      </c>
      <c r="Y18" s="24">
        <f t="shared" si="1"/>
        <v>1838</v>
      </c>
    </row>
    <row r="19" spans="1:25" ht="15.75" customHeight="1">
      <c r="A19" s="121">
        <v>12</v>
      </c>
      <c r="B19" s="117" t="s">
        <v>268</v>
      </c>
      <c r="C19" s="113">
        <v>3</v>
      </c>
      <c r="D19" s="57">
        <v>0</v>
      </c>
      <c r="E19" s="57">
        <v>1</v>
      </c>
      <c r="F19" s="57">
        <v>0</v>
      </c>
      <c r="G19" s="57">
        <v>3</v>
      </c>
      <c r="H19" s="57">
        <v>6</v>
      </c>
      <c r="I19" s="57">
        <v>1</v>
      </c>
      <c r="J19" s="57">
        <v>0</v>
      </c>
      <c r="K19" s="57">
        <v>8</v>
      </c>
      <c r="L19" s="57">
        <v>4</v>
      </c>
      <c r="M19" s="57">
        <v>4</v>
      </c>
      <c r="N19" s="57">
        <v>7</v>
      </c>
      <c r="O19" s="57">
        <v>2</v>
      </c>
      <c r="P19" s="57">
        <v>0</v>
      </c>
      <c r="Q19" s="57">
        <v>0</v>
      </c>
      <c r="R19" s="57">
        <v>1</v>
      </c>
      <c r="S19" s="57">
        <v>1</v>
      </c>
      <c r="T19" s="57">
        <v>0</v>
      </c>
      <c r="U19" s="57">
        <v>1</v>
      </c>
      <c r="V19" s="57">
        <v>3</v>
      </c>
      <c r="W19" s="58">
        <v>2</v>
      </c>
      <c r="X19" s="5">
        <f t="shared" si="0"/>
        <v>47</v>
      </c>
      <c r="Y19" s="24">
        <f t="shared" si="1"/>
        <v>1774</v>
      </c>
    </row>
    <row r="20" spans="1:25" ht="15.75" customHeight="1">
      <c r="A20" s="121">
        <v>13</v>
      </c>
      <c r="B20" s="116" t="s">
        <v>269</v>
      </c>
      <c r="C20" s="113">
        <v>17</v>
      </c>
      <c r="D20" s="57">
        <v>16</v>
      </c>
      <c r="E20" s="57">
        <v>12</v>
      </c>
      <c r="F20" s="57">
        <v>8</v>
      </c>
      <c r="G20" s="57">
        <v>8</v>
      </c>
      <c r="H20" s="57">
        <v>17</v>
      </c>
      <c r="I20" s="57">
        <v>4</v>
      </c>
      <c r="J20" s="57">
        <v>15</v>
      </c>
      <c r="K20" s="57">
        <v>9</v>
      </c>
      <c r="L20" s="57">
        <v>6</v>
      </c>
      <c r="M20" s="57">
        <v>10</v>
      </c>
      <c r="N20" s="57">
        <v>5</v>
      </c>
      <c r="O20" s="57">
        <v>3</v>
      </c>
      <c r="P20" s="57">
        <v>5</v>
      </c>
      <c r="Q20" s="57">
        <v>10</v>
      </c>
      <c r="R20" s="57">
        <v>179</v>
      </c>
      <c r="S20" s="57">
        <v>98</v>
      </c>
      <c r="T20" s="57">
        <v>0</v>
      </c>
      <c r="U20" s="57">
        <v>13</v>
      </c>
      <c r="V20" s="57">
        <v>16</v>
      </c>
      <c r="W20" s="58">
        <v>2</v>
      </c>
      <c r="X20" s="5">
        <f t="shared" si="0"/>
        <v>453</v>
      </c>
      <c r="Y20" s="24">
        <f t="shared" si="1"/>
        <v>2180</v>
      </c>
    </row>
    <row r="21" spans="1:25" ht="15.75" customHeight="1">
      <c r="A21" s="121">
        <v>14</v>
      </c>
      <c r="B21" s="117" t="s">
        <v>270</v>
      </c>
      <c r="C21" s="113">
        <v>13</v>
      </c>
      <c r="D21" s="57">
        <v>5</v>
      </c>
      <c r="E21" s="57">
        <v>10</v>
      </c>
      <c r="F21" s="57">
        <v>8</v>
      </c>
      <c r="G21" s="57">
        <v>16</v>
      </c>
      <c r="H21" s="57">
        <v>16</v>
      </c>
      <c r="I21" s="57">
        <v>10</v>
      </c>
      <c r="J21" s="57">
        <v>7</v>
      </c>
      <c r="K21" s="57">
        <v>10</v>
      </c>
      <c r="L21" s="57">
        <v>3</v>
      </c>
      <c r="M21" s="57">
        <v>6</v>
      </c>
      <c r="N21" s="57">
        <v>4</v>
      </c>
      <c r="O21" s="57">
        <v>2</v>
      </c>
      <c r="P21" s="57">
        <v>0</v>
      </c>
      <c r="Q21" s="57">
        <v>1</v>
      </c>
      <c r="R21" s="57">
        <v>0</v>
      </c>
      <c r="S21" s="57">
        <v>0</v>
      </c>
      <c r="T21" s="57">
        <v>1</v>
      </c>
      <c r="U21" s="57">
        <v>7</v>
      </c>
      <c r="V21" s="57">
        <v>6</v>
      </c>
      <c r="W21" s="58">
        <v>7</v>
      </c>
      <c r="X21" s="5">
        <f t="shared" si="0"/>
        <v>132</v>
      </c>
      <c r="Y21" s="24">
        <f t="shared" si="1"/>
        <v>1859</v>
      </c>
    </row>
    <row r="22" spans="1:25" ht="15.75" customHeight="1">
      <c r="A22" s="121">
        <v>15</v>
      </c>
      <c r="B22" s="116" t="s">
        <v>271</v>
      </c>
      <c r="C22" s="113">
        <v>0</v>
      </c>
      <c r="D22" s="57">
        <v>2</v>
      </c>
      <c r="E22" s="57">
        <v>1</v>
      </c>
      <c r="F22" s="57">
        <v>0</v>
      </c>
      <c r="G22" s="57">
        <v>2</v>
      </c>
      <c r="H22" s="57">
        <v>1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25</v>
      </c>
      <c r="Q22" s="57">
        <v>29</v>
      </c>
      <c r="R22" s="57">
        <v>0</v>
      </c>
      <c r="S22" s="57">
        <v>0</v>
      </c>
      <c r="T22" s="57">
        <v>0</v>
      </c>
      <c r="U22" s="57">
        <v>0</v>
      </c>
      <c r="V22" s="57">
        <v>1</v>
      </c>
      <c r="W22" s="58">
        <v>0</v>
      </c>
      <c r="X22" s="5">
        <f t="shared" si="0"/>
        <v>61</v>
      </c>
      <c r="Y22" s="24">
        <f t="shared" si="1"/>
        <v>1788</v>
      </c>
    </row>
    <row r="23" spans="1:25" ht="15.75" customHeight="1">
      <c r="A23" s="121">
        <v>16</v>
      </c>
      <c r="B23" s="117" t="s">
        <v>272</v>
      </c>
      <c r="C23" s="113">
        <v>11</v>
      </c>
      <c r="D23" s="57">
        <v>9</v>
      </c>
      <c r="E23" s="57">
        <v>5</v>
      </c>
      <c r="F23" s="57">
        <v>1</v>
      </c>
      <c r="G23" s="57">
        <v>31</v>
      </c>
      <c r="H23" s="57">
        <v>16</v>
      </c>
      <c r="I23" s="57">
        <v>5</v>
      </c>
      <c r="J23" s="57">
        <v>6</v>
      </c>
      <c r="K23" s="57">
        <v>2</v>
      </c>
      <c r="L23" s="57">
        <v>10</v>
      </c>
      <c r="M23" s="57">
        <v>9</v>
      </c>
      <c r="N23" s="57">
        <v>4</v>
      </c>
      <c r="O23" s="57">
        <v>3</v>
      </c>
      <c r="P23" s="57">
        <v>1</v>
      </c>
      <c r="Q23" s="57">
        <v>0</v>
      </c>
      <c r="R23" s="57">
        <v>6</v>
      </c>
      <c r="S23" s="57">
        <v>3</v>
      </c>
      <c r="T23" s="57">
        <v>0</v>
      </c>
      <c r="U23" s="57">
        <v>18</v>
      </c>
      <c r="V23" s="57">
        <v>4</v>
      </c>
      <c r="W23" s="58">
        <v>11</v>
      </c>
      <c r="X23" s="5">
        <f t="shared" si="0"/>
        <v>155</v>
      </c>
      <c r="Y23" s="24">
        <f t="shared" si="1"/>
        <v>1882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115</v>
      </c>
      <c r="D24" s="4">
        <f t="shared" si="2"/>
        <v>94</v>
      </c>
      <c r="E24" s="4">
        <f t="shared" si="2"/>
        <v>81</v>
      </c>
      <c r="F24" s="4">
        <f t="shared" si="2"/>
        <v>71</v>
      </c>
      <c r="G24" s="4">
        <f t="shared" si="2"/>
        <v>130</v>
      </c>
      <c r="H24" s="4">
        <f t="shared" si="2"/>
        <v>152</v>
      </c>
      <c r="I24" s="4">
        <f t="shared" si="2"/>
        <v>86</v>
      </c>
      <c r="J24" s="4">
        <f t="shared" si="2"/>
        <v>85</v>
      </c>
      <c r="K24" s="4">
        <f t="shared" si="2"/>
        <v>96</v>
      </c>
      <c r="L24" s="4">
        <f t="shared" si="2"/>
        <v>84</v>
      </c>
      <c r="M24" s="4">
        <f t="shared" si="2"/>
        <v>81</v>
      </c>
      <c r="N24" s="4">
        <f t="shared" si="2"/>
        <v>90</v>
      </c>
      <c r="O24" s="4">
        <f t="shared" si="2"/>
        <v>48</v>
      </c>
      <c r="P24" s="4">
        <f t="shared" si="2"/>
        <v>64</v>
      </c>
      <c r="Q24" s="4">
        <f t="shared" si="2"/>
        <v>70</v>
      </c>
      <c r="R24" s="4">
        <f t="shared" si="2"/>
        <v>298</v>
      </c>
      <c r="S24" s="4">
        <f t="shared" si="2"/>
        <v>164</v>
      </c>
      <c r="T24" s="4">
        <f t="shared" si="2"/>
        <v>3</v>
      </c>
      <c r="U24" s="4">
        <f t="shared" si="2"/>
        <v>111</v>
      </c>
      <c r="V24" s="4">
        <f t="shared" si="2"/>
        <v>79</v>
      </c>
      <c r="W24" s="4">
        <f t="shared" si="2"/>
        <v>70</v>
      </c>
      <c r="X24" s="25">
        <f t="shared" si="2"/>
        <v>2072</v>
      </c>
      <c r="Y24" s="24">
        <f t="shared" si="2"/>
        <v>29704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5"/>
  <sheetViews>
    <sheetView tabSelected="1" topLeftCell="A10" zoomScale="70" zoomScaleNormal="75" workbookViewId="0">
      <selection activeCell="O42" sqref="O42"/>
    </sheetView>
  </sheetViews>
  <sheetFormatPr defaultRowHeight="15"/>
  <cols>
    <col min="1" max="1" width="36.5703125" customWidth="1"/>
    <col min="2" max="2" width="5.42578125" customWidth="1"/>
    <col min="3" max="3" width="6.28515625" customWidth="1"/>
    <col min="4" max="5" width="6.7109375" customWidth="1"/>
    <col min="6" max="6" width="5.85546875" customWidth="1"/>
    <col min="7" max="7" width="5.140625" customWidth="1"/>
    <col min="8" max="9" width="6.28515625" customWidth="1"/>
    <col min="10" max="10" width="6.5703125" customWidth="1"/>
    <col min="11" max="11" width="5.42578125" customWidth="1"/>
    <col min="12" max="12" width="6.140625" customWidth="1"/>
    <col min="13" max="13" width="6.5703125" customWidth="1"/>
    <col min="14" max="14" width="6" bestFit="1" customWidth="1"/>
    <col min="15" max="15" width="5.42578125" customWidth="1"/>
    <col min="16" max="16" width="5.85546875" customWidth="1"/>
    <col min="17" max="17" width="6.140625" customWidth="1"/>
    <col min="18" max="18" width="6.5703125" customWidth="1"/>
    <col min="19" max="19" width="5.28515625" customWidth="1"/>
    <col min="20" max="20" width="6.28515625" customWidth="1"/>
    <col min="21" max="21" width="5.42578125" customWidth="1"/>
    <col min="22" max="22" width="6.28515625" customWidth="1"/>
    <col min="23" max="23" width="8.28515625" customWidth="1"/>
    <col min="24" max="24" width="9.7109375" customWidth="1"/>
  </cols>
  <sheetData>
    <row r="1" spans="1:26" ht="12.95" customHeight="1">
      <c r="A1" s="158" t="s">
        <v>229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6" ht="12.9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</row>
    <row r="3" spans="1:26" ht="23.1" customHeight="1">
      <c r="A3" s="160" t="s">
        <v>11</v>
      </c>
      <c r="B3" s="161"/>
      <c r="C3" s="161"/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3"/>
    </row>
    <row r="4" spans="1:26">
      <c r="A4" s="36" t="s">
        <v>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>
        <v>10</v>
      </c>
      <c r="L4" s="37">
        <v>11</v>
      </c>
      <c r="M4" s="37">
        <v>12</v>
      </c>
      <c r="N4" s="37">
        <v>13</v>
      </c>
      <c r="O4" s="37">
        <v>14</v>
      </c>
      <c r="P4" s="37">
        <v>15</v>
      </c>
      <c r="Q4" s="37">
        <v>16</v>
      </c>
      <c r="R4" s="37">
        <v>17</v>
      </c>
      <c r="S4" s="37">
        <v>18</v>
      </c>
      <c r="T4" s="37">
        <v>19</v>
      </c>
      <c r="U4" s="37">
        <v>20</v>
      </c>
      <c r="V4" s="37">
        <v>21</v>
      </c>
      <c r="W4" s="38" t="s">
        <v>3</v>
      </c>
      <c r="X4" s="38" t="s">
        <v>2</v>
      </c>
    </row>
    <row r="5" spans="1:26" ht="21.95" customHeight="1">
      <c r="A5" s="87" t="s">
        <v>61</v>
      </c>
      <c r="B5" s="68">
        <v>109</v>
      </c>
      <c r="C5" s="69">
        <v>90</v>
      </c>
      <c r="D5" s="69">
        <v>74</v>
      </c>
      <c r="E5" s="69">
        <v>51</v>
      </c>
      <c r="F5" s="69">
        <v>78</v>
      </c>
      <c r="G5" s="69">
        <v>111</v>
      </c>
      <c r="H5" s="69">
        <v>76</v>
      </c>
      <c r="I5" s="69">
        <v>81</v>
      </c>
      <c r="J5" s="69">
        <v>83</v>
      </c>
      <c r="K5" s="69">
        <v>91</v>
      </c>
      <c r="L5" s="69">
        <v>112</v>
      </c>
      <c r="M5" s="69">
        <v>73</v>
      </c>
      <c r="N5" s="69">
        <v>27</v>
      </c>
      <c r="O5" s="69">
        <v>123</v>
      </c>
      <c r="P5" s="69">
        <v>132</v>
      </c>
      <c r="Q5" s="69">
        <v>83</v>
      </c>
      <c r="R5" s="69">
        <v>78</v>
      </c>
      <c r="S5" s="69">
        <v>9</v>
      </c>
      <c r="T5" s="69">
        <v>112</v>
      </c>
      <c r="U5" s="69">
        <v>74</v>
      </c>
      <c r="V5" s="69">
        <v>75</v>
      </c>
      <c r="W5" s="70">
        <f t="shared" ref="W5:W15" si="0">SUM(B5:V5)</f>
        <v>1742</v>
      </c>
      <c r="X5" s="83">
        <f t="shared" ref="X5:X15" si="1">W5/$W$48</f>
        <v>0.16519677572309152</v>
      </c>
      <c r="Z5" t="s">
        <v>64</v>
      </c>
    </row>
    <row r="6" spans="1:26" ht="21.95" customHeight="1" thickBot="1">
      <c r="A6" s="86" t="s">
        <v>20</v>
      </c>
      <c r="B6" s="71">
        <v>2</v>
      </c>
      <c r="C6" s="71">
        <v>4</v>
      </c>
      <c r="D6" s="71">
        <v>5</v>
      </c>
      <c r="E6" s="71">
        <v>4</v>
      </c>
      <c r="F6" s="71">
        <v>2</v>
      </c>
      <c r="G6" s="71">
        <v>3</v>
      </c>
      <c r="H6" s="71">
        <v>6</v>
      </c>
      <c r="I6" s="71">
        <v>4</v>
      </c>
      <c r="J6" s="71">
        <v>4</v>
      </c>
      <c r="K6" s="71">
        <v>1</v>
      </c>
      <c r="L6" s="71">
        <v>3</v>
      </c>
      <c r="M6" s="71">
        <v>2</v>
      </c>
      <c r="N6" s="71">
        <v>1</v>
      </c>
      <c r="O6" s="71">
        <v>1</v>
      </c>
      <c r="P6" s="71">
        <v>1</v>
      </c>
      <c r="Q6" s="71">
        <v>0</v>
      </c>
      <c r="R6" s="71">
        <v>1</v>
      </c>
      <c r="S6" s="71">
        <v>3</v>
      </c>
      <c r="T6" s="71">
        <v>9</v>
      </c>
      <c r="U6" s="71">
        <v>1</v>
      </c>
      <c r="V6" s="71">
        <v>5</v>
      </c>
      <c r="W6" s="71">
        <f t="shared" si="0"/>
        <v>62</v>
      </c>
      <c r="X6" s="83">
        <f t="shared" si="1"/>
        <v>5.8795637743006167E-3</v>
      </c>
    </row>
    <row r="7" spans="1:26" ht="21.95" customHeight="1">
      <c r="A7" s="90" t="s">
        <v>74</v>
      </c>
      <c r="B7" s="69">
        <v>127</v>
      </c>
      <c r="C7" s="69">
        <v>102</v>
      </c>
      <c r="D7" s="69">
        <v>118</v>
      </c>
      <c r="E7" s="69">
        <v>86</v>
      </c>
      <c r="F7" s="69">
        <v>134</v>
      </c>
      <c r="G7" s="69">
        <v>133</v>
      </c>
      <c r="H7" s="69">
        <v>109</v>
      </c>
      <c r="I7" s="69">
        <v>120</v>
      </c>
      <c r="J7" s="69">
        <v>146</v>
      </c>
      <c r="K7" s="69">
        <v>114</v>
      </c>
      <c r="L7" s="69">
        <v>119</v>
      </c>
      <c r="M7" s="69">
        <v>98</v>
      </c>
      <c r="N7" s="69">
        <v>55</v>
      </c>
      <c r="O7" s="69">
        <v>98</v>
      </c>
      <c r="P7" s="69">
        <v>77</v>
      </c>
      <c r="Q7" s="69">
        <v>63</v>
      </c>
      <c r="R7" s="69">
        <v>57</v>
      </c>
      <c r="S7" s="69">
        <v>5</v>
      </c>
      <c r="T7" s="69">
        <v>145</v>
      </c>
      <c r="U7" s="69">
        <v>148</v>
      </c>
      <c r="V7" s="69">
        <v>83</v>
      </c>
      <c r="W7" s="70">
        <f t="shared" si="0"/>
        <v>2137</v>
      </c>
      <c r="X7" s="83">
        <f t="shared" si="1"/>
        <v>0.20265528686581319</v>
      </c>
    </row>
    <row r="8" spans="1:26" ht="21.95" customHeight="1" thickBot="1">
      <c r="A8" s="86" t="s">
        <v>20</v>
      </c>
      <c r="B8" s="71">
        <v>6</v>
      </c>
      <c r="C8" s="71">
        <v>6</v>
      </c>
      <c r="D8" s="71">
        <v>4</v>
      </c>
      <c r="E8" s="71">
        <v>3</v>
      </c>
      <c r="F8" s="71">
        <v>8</v>
      </c>
      <c r="G8" s="71">
        <v>5</v>
      </c>
      <c r="H8" s="71">
        <v>0</v>
      </c>
      <c r="I8" s="71">
        <v>2</v>
      </c>
      <c r="J8" s="71">
        <v>6</v>
      </c>
      <c r="K8" s="71">
        <v>1</v>
      </c>
      <c r="L8" s="71">
        <v>3</v>
      </c>
      <c r="M8" s="71">
        <v>0</v>
      </c>
      <c r="N8" s="71">
        <v>0</v>
      </c>
      <c r="O8" s="71">
        <v>1</v>
      </c>
      <c r="P8" s="71">
        <v>0</v>
      </c>
      <c r="Q8" s="71">
        <v>1</v>
      </c>
      <c r="R8" s="71">
        <v>0</v>
      </c>
      <c r="S8" s="71">
        <v>0</v>
      </c>
      <c r="T8" s="71">
        <v>6</v>
      </c>
      <c r="U8" s="71">
        <v>5</v>
      </c>
      <c r="V8" s="71">
        <v>6</v>
      </c>
      <c r="W8" s="71">
        <f t="shared" si="0"/>
        <v>63</v>
      </c>
      <c r="X8" s="83">
        <f t="shared" si="1"/>
        <v>5.9743954480796588E-3</v>
      </c>
    </row>
    <row r="9" spans="1:26" ht="21.95" customHeight="1">
      <c r="A9" s="123" t="s">
        <v>56</v>
      </c>
      <c r="B9" s="69">
        <v>23</v>
      </c>
      <c r="C9" s="69">
        <v>20</v>
      </c>
      <c r="D9" s="69">
        <v>26</v>
      </c>
      <c r="E9" s="69">
        <v>48</v>
      </c>
      <c r="F9" s="69">
        <v>31</v>
      </c>
      <c r="G9" s="69">
        <v>47</v>
      </c>
      <c r="H9" s="69">
        <v>36</v>
      </c>
      <c r="I9" s="69">
        <v>19</v>
      </c>
      <c r="J9" s="69">
        <v>29</v>
      </c>
      <c r="K9" s="69">
        <v>25</v>
      </c>
      <c r="L9" s="69">
        <v>19</v>
      </c>
      <c r="M9" s="69">
        <v>35</v>
      </c>
      <c r="N9" s="69">
        <v>23</v>
      </c>
      <c r="O9" s="69">
        <v>26</v>
      </c>
      <c r="P9" s="69">
        <v>29</v>
      </c>
      <c r="Q9" s="69">
        <v>21</v>
      </c>
      <c r="R9" s="69">
        <v>18</v>
      </c>
      <c r="S9" s="69">
        <v>0</v>
      </c>
      <c r="T9" s="69">
        <v>42</v>
      </c>
      <c r="U9" s="69">
        <v>36</v>
      </c>
      <c r="V9" s="69">
        <v>17</v>
      </c>
      <c r="W9" s="70">
        <f t="shared" si="0"/>
        <v>570</v>
      </c>
      <c r="X9" s="83">
        <f t="shared" si="1"/>
        <v>5.4054054054054057E-2</v>
      </c>
    </row>
    <row r="10" spans="1:26" ht="21.95" customHeight="1" thickBot="1">
      <c r="A10" s="86" t="s">
        <v>20</v>
      </c>
      <c r="B10" s="71">
        <v>1</v>
      </c>
      <c r="C10" s="71">
        <v>2</v>
      </c>
      <c r="D10" s="71">
        <v>0</v>
      </c>
      <c r="E10" s="71">
        <v>1</v>
      </c>
      <c r="F10" s="71">
        <v>2</v>
      </c>
      <c r="G10" s="71">
        <v>3</v>
      </c>
      <c r="H10" s="71">
        <v>4</v>
      </c>
      <c r="I10" s="71">
        <v>0</v>
      </c>
      <c r="J10" s="71">
        <v>0</v>
      </c>
      <c r="K10" s="71">
        <v>6</v>
      </c>
      <c r="L10" s="71">
        <v>0</v>
      </c>
      <c r="M10" s="71">
        <v>0</v>
      </c>
      <c r="N10" s="71">
        <v>2</v>
      </c>
      <c r="O10" s="71">
        <v>0</v>
      </c>
      <c r="P10" s="71">
        <v>0</v>
      </c>
      <c r="Q10" s="71">
        <v>1</v>
      </c>
      <c r="R10" s="71">
        <v>0</v>
      </c>
      <c r="S10" s="71">
        <v>0</v>
      </c>
      <c r="T10" s="71">
        <v>1</v>
      </c>
      <c r="U10" s="71">
        <v>0</v>
      </c>
      <c r="V10" s="71">
        <v>1</v>
      </c>
      <c r="W10" s="71">
        <f t="shared" si="0"/>
        <v>24</v>
      </c>
      <c r="X10" s="83">
        <f t="shared" si="1"/>
        <v>2.275960170697013E-3</v>
      </c>
    </row>
    <row r="11" spans="1:26" ht="21.95" customHeight="1">
      <c r="A11" s="84" t="s">
        <v>75</v>
      </c>
      <c r="B11" s="69">
        <v>125</v>
      </c>
      <c r="C11" s="69">
        <v>57</v>
      </c>
      <c r="D11" s="69">
        <v>88</v>
      </c>
      <c r="E11" s="69">
        <v>64</v>
      </c>
      <c r="F11" s="69">
        <v>80</v>
      </c>
      <c r="G11" s="69">
        <v>90</v>
      </c>
      <c r="H11" s="69">
        <v>60</v>
      </c>
      <c r="I11" s="69">
        <v>56</v>
      </c>
      <c r="J11" s="69">
        <v>90</v>
      </c>
      <c r="K11" s="69">
        <v>71</v>
      </c>
      <c r="L11" s="69">
        <v>102</v>
      </c>
      <c r="M11" s="69">
        <v>116</v>
      </c>
      <c r="N11" s="69">
        <v>37</v>
      </c>
      <c r="O11" s="69">
        <v>59</v>
      </c>
      <c r="P11" s="69">
        <v>50</v>
      </c>
      <c r="Q11" s="69">
        <v>22</v>
      </c>
      <c r="R11" s="69">
        <v>27</v>
      </c>
      <c r="S11" s="69">
        <v>0</v>
      </c>
      <c r="T11" s="69">
        <v>114</v>
      </c>
      <c r="U11" s="69">
        <v>104</v>
      </c>
      <c r="V11" s="69">
        <v>79</v>
      </c>
      <c r="W11" s="70">
        <f t="shared" si="0"/>
        <v>1491</v>
      </c>
      <c r="X11" s="83">
        <f t="shared" si="1"/>
        <v>0.14139402560455192</v>
      </c>
    </row>
    <row r="12" spans="1:26" ht="21.95" customHeight="1" thickBot="1">
      <c r="A12" s="86" t="s">
        <v>20</v>
      </c>
      <c r="B12" s="71">
        <v>4</v>
      </c>
      <c r="C12" s="71">
        <v>1</v>
      </c>
      <c r="D12" s="71">
        <v>2</v>
      </c>
      <c r="E12" s="71">
        <v>4</v>
      </c>
      <c r="F12" s="71">
        <v>1</v>
      </c>
      <c r="G12" s="71">
        <v>4</v>
      </c>
      <c r="H12" s="71">
        <v>1</v>
      </c>
      <c r="I12" s="71">
        <v>8</v>
      </c>
      <c r="J12" s="71">
        <v>4</v>
      </c>
      <c r="K12" s="71">
        <v>0</v>
      </c>
      <c r="L12" s="71">
        <v>5</v>
      </c>
      <c r="M12" s="71">
        <v>4</v>
      </c>
      <c r="N12" s="71">
        <v>0</v>
      </c>
      <c r="O12" s="71">
        <v>1</v>
      </c>
      <c r="P12" s="71">
        <v>1</v>
      </c>
      <c r="Q12" s="71">
        <v>1</v>
      </c>
      <c r="R12" s="71">
        <v>0</v>
      </c>
      <c r="S12" s="71">
        <v>0</v>
      </c>
      <c r="T12" s="71">
        <v>8</v>
      </c>
      <c r="U12" s="71">
        <v>1</v>
      </c>
      <c r="V12" s="71">
        <v>3</v>
      </c>
      <c r="W12" s="71">
        <f t="shared" si="0"/>
        <v>53</v>
      </c>
      <c r="X12" s="83">
        <f t="shared" si="1"/>
        <v>5.0260787102892369E-3</v>
      </c>
    </row>
    <row r="13" spans="1:26" ht="21.95" customHeight="1">
      <c r="A13" s="89" t="s">
        <v>76</v>
      </c>
      <c r="B13" s="69">
        <v>263</v>
      </c>
      <c r="C13" s="69">
        <v>231</v>
      </c>
      <c r="D13" s="69">
        <v>217</v>
      </c>
      <c r="E13" s="69">
        <v>173</v>
      </c>
      <c r="F13" s="69">
        <v>227</v>
      </c>
      <c r="G13" s="69">
        <v>334</v>
      </c>
      <c r="H13" s="69">
        <v>191</v>
      </c>
      <c r="I13" s="69">
        <v>201</v>
      </c>
      <c r="J13" s="69">
        <v>228</v>
      </c>
      <c r="K13" s="69">
        <v>247</v>
      </c>
      <c r="L13" s="69">
        <v>242</v>
      </c>
      <c r="M13" s="69">
        <v>237</v>
      </c>
      <c r="N13" s="69">
        <v>92</v>
      </c>
      <c r="O13" s="69">
        <v>202</v>
      </c>
      <c r="P13" s="69">
        <v>191</v>
      </c>
      <c r="Q13" s="69">
        <v>294</v>
      </c>
      <c r="R13" s="69">
        <v>252</v>
      </c>
      <c r="S13" s="69">
        <v>3</v>
      </c>
      <c r="T13" s="69">
        <v>294</v>
      </c>
      <c r="U13" s="69">
        <v>283</v>
      </c>
      <c r="V13" s="69">
        <v>203</v>
      </c>
      <c r="W13" s="70">
        <f t="shared" si="0"/>
        <v>4605</v>
      </c>
      <c r="X13" s="83">
        <f t="shared" si="1"/>
        <v>0.43669985775248932</v>
      </c>
    </row>
    <row r="14" spans="1:26" ht="21.95" customHeight="1" thickBot="1">
      <c r="A14" s="86" t="s">
        <v>20</v>
      </c>
      <c r="B14" s="71">
        <v>4</v>
      </c>
      <c r="C14" s="71">
        <v>5</v>
      </c>
      <c r="D14" s="71">
        <v>11</v>
      </c>
      <c r="E14" s="71">
        <v>6</v>
      </c>
      <c r="F14" s="71">
        <v>6</v>
      </c>
      <c r="G14" s="71">
        <v>8</v>
      </c>
      <c r="H14" s="71">
        <v>4</v>
      </c>
      <c r="I14" s="71">
        <v>12</v>
      </c>
      <c r="J14" s="71">
        <v>7</v>
      </c>
      <c r="K14" s="71">
        <v>4</v>
      </c>
      <c r="L14" s="71">
        <v>12</v>
      </c>
      <c r="M14" s="71">
        <v>6</v>
      </c>
      <c r="N14" s="71">
        <v>4</v>
      </c>
      <c r="O14" s="71">
        <v>4</v>
      </c>
      <c r="P14" s="71">
        <v>0</v>
      </c>
      <c r="Q14" s="71">
        <v>4</v>
      </c>
      <c r="R14" s="71">
        <v>13</v>
      </c>
      <c r="S14" s="71">
        <v>0</v>
      </c>
      <c r="T14" s="71">
        <v>9</v>
      </c>
      <c r="U14" s="71">
        <v>6</v>
      </c>
      <c r="V14" s="71">
        <v>8</v>
      </c>
      <c r="W14" s="71">
        <f t="shared" si="0"/>
        <v>133</v>
      </c>
      <c r="X14" s="83">
        <f t="shared" si="1"/>
        <v>1.2612612612612612E-2</v>
      </c>
      <c r="Z14" s="2"/>
    </row>
    <row r="15" spans="1:26" ht="21.95" customHeight="1">
      <c r="A15" s="85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>
        <f t="shared" si="0"/>
        <v>0</v>
      </c>
      <c r="X15" s="83">
        <f t="shared" si="1"/>
        <v>0</v>
      </c>
    </row>
    <row r="16" spans="1:26" ht="23.1" customHeight="1">
      <c r="A16" s="35" t="s">
        <v>33</v>
      </c>
      <c r="B16" s="72">
        <f>B5+B7+B9+B11+B13+B15</f>
        <v>647</v>
      </c>
      <c r="C16" s="72">
        <f t="shared" ref="C16:W16" si="2">C5+C7+C9+C11+C13+C15</f>
        <v>500</v>
      </c>
      <c r="D16" s="72">
        <f t="shared" si="2"/>
        <v>523</v>
      </c>
      <c r="E16" s="72">
        <f t="shared" si="2"/>
        <v>422</v>
      </c>
      <c r="F16" s="72">
        <f t="shared" si="2"/>
        <v>550</v>
      </c>
      <c r="G16" s="72">
        <f t="shared" si="2"/>
        <v>715</v>
      </c>
      <c r="H16" s="72">
        <f t="shared" si="2"/>
        <v>472</v>
      </c>
      <c r="I16" s="72">
        <f t="shared" si="2"/>
        <v>477</v>
      </c>
      <c r="J16" s="72">
        <f t="shared" si="2"/>
        <v>576</v>
      </c>
      <c r="K16" s="72">
        <f t="shared" si="2"/>
        <v>548</v>
      </c>
      <c r="L16" s="72">
        <f t="shared" si="2"/>
        <v>594</v>
      </c>
      <c r="M16" s="72">
        <f t="shared" si="2"/>
        <v>559</v>
      </c>
      <c r="N16" s="72">
        <f t="shared" si="2"/>
        <v>234</v>
      </c>
      <c r="O16" s="72">
        <f t="shared" si="2"/>
        <v>508</v>
      </c>
      <c r="P16" s="72">
        <f t="shared" si="2"/>
        <v>479</v>
      </c>
      <c r="Q16" s="72">
        <f t="shared" si="2"/>
        <v>483</v>
      </c>
      <c r="R16" s="72">
        <f t="shared" si="2"/>
        <v>432</v>
      </c>
      <c r="S16" s="72">
        <f t="shared" si="2"/>
        <v>17</v>
      </c>
      <c r="T16" s="72">
        <f t="shared" si="2"/>
        <v>707</v>
      </c>
      <c r="U16" s="72">
        <f t="shared" si="2"/>
        <v>645</v>
      </c>
      <c r="V16" s="72">
        <f t="shared" si="2"/>
        <v>457</v>
      </c>
      <c r="W16" s="80">
        <f t="shared" si="2"/>
        <v>10545</v>
      </c>
      <c r="X16" s="83">
        <f>W16/$W$44</f>
        <v>0.96992273730684331</v>
      </c>
      <c r="Z16" s="50" t="s">
        <v>67</v>
      </c>
    </row>
    <row r="17" spans="1:26" ht="24.95" customHeight="1">
      <c r="A17" s="35" t="s">
        <v>34</v>
      </c>
      <c r="B17" s="80">
        <f>B6+B8+B10+B12+B14</f>
        <v>17</v>
      </c>
      <c r="C17" s="80">
        <f>C6+C8+C10+C12+C14</f>
        <v>18</v>
      </c>
      <c r="D17" s="80">
        <f t="shared" ref="D17:V17" si="3">D6+D8+D10+D12+D14</f>
        <v>22</v>
      </c>
      <c r="E17" s="80">
        <f t="shared" si="3"/>
        <v>18</v>
      </c>
      <c r="F17" s="80">
        <f t="shared" si="3"/>
        <v>19</v>
      </c>
      <c r="G17" s="80">
        <f t="shared" si="3"/>
        <v>23</v>
      </c>
      <c r="H17" s="80">
        <f t="shared" si="3"/>
        <v>15</v>
      </c>
      <c r="I17" s="80">
        <f t="shared" si="3"/>
        <v>26</v>
      </c>
      <c r="J17" s="80">
        <f t="shared" si="3"/>
        <v>21</v>
      </c>
      <c r="K17" s="80">
        <f t="shared" si="3"/>
        <v>12</v>
      </c>
      <c r="L17" s="80">
        <f t="shared" si="3"/>
        <v>23</v>
      </c>
      <c r="M17" s="80">
        <f t="shared" si="3"/>
        <v>12</v>
      </c>
      <c r="N17" s="80">
        <f t="shared" si="3"/>
        <v>7</v>
      </c>
      <c r="O17" s="80">
        <f t="shared" si="3"/>
        <v>7</v>
      </c>
      <c r="P17" s="80">
        <f t="shared" si="3"/>
        <v>2</v>
      </c>
      <c r="Q17" s="80">
        <f t="shared" si="3"/>
        <v>7</v>
      </c>
      <c r="R17" s="80">
        <f t="shared" si="3"/>
        <v>14</v>
      </c>
      <c r="S17" s="80">
        <f t="shared" si="3"/>
        <v>3</v>
      </c>
      <c r="T17" s="80">
        <f t="shared" si="3"/>
        <v>33</v>
      </c>
      <c r="U17" s="80">
        <f t="shared" si="3"/>
        <v>13</v>
      </c>
      <c r="V17" s="80">
        <f t="shared" si="3"/>
        <v>23</v>
      </c>
      <c r="W17" s="80">
        <f>W6+W8+W10+W12+W14</f>
        <v>335</v>
      </c>
      <c r="X17" s="83">
        <f>W17/$W$48</f>
        <v>3.176861071597914E-2</v>
      </c>
      <c r="Z17" s="50" t="s">
        <v>68</v>
      </c>
    </row>
    <row r="18" spans="1:26" ht="21" customHeight="1">
      <c r="A18" s="164" t="s">
        <v>22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6"/>
      <c r="X18" s="30"/>
    </row>
    <row r="19" spans="1:26">
      <c r="A19" s="27" t="s">
        <v>0</v>
      </c>
      <c r="B19" s="28">
        <v>1</v>
      </c>
      <c r="C19" s="28">
        <v>2</v>
      </c>
      <c r="D19" s="28">
        <v>3</v>
      </c>
      <c r="E19" s="28">
        <v>4</v>
      </c>
      <c r="F19" s="28">
        <v>5</v>
      </c>
      <c r="G19" s="28">
        <v>6</v>
      </c>
      <c r="H19" s="28">
        <v>7</v>
      </c>
      <c r="I19" s="28">
        <v>8</v>
      </c>
      <c r="J19" s="28">
        <v>9</v>
      </c>
      <c r="K19" s="28">
        <v>10</v>
      </c>
      <c r="L19" s="28">
        <v>11</v>
      </c>
      <c r="M19" s="28">
        <v>12</v>
      </c>
      <c r="N19" s="28">
        <v>13</v>
      </c>
      <c r="O19" s="28">
        <v>14</v>
      </c>
      <c r="P19" s="28">
        <v>15</v>
      </c>
      <c r="Q19" s="28">
        <v>16</v>
      </c>
      <c r="R19" s="28">
        <v>17</v>
      </c>
      <c r="S19" s="28">
        <v>18</v>
      </c>
      <c r="T19" s="28">
        <v>19</v>
      </c>
      <c r="U19" s="28">
        <v>20</v>
      </c>
      <c r="V19" s="28">
        <v>21</v>
      </c>
      <c r="W19" s="29" t="s">
        <v>3</v>
      </c>
      <c r="X19" s="29" t="s">
        <v>2</v>
      </c>
    </row>
    <row r="20" spans="1:26" ht="24" customHeight="1">
      <c r="A20" s="88" t="s">
        <v>77</v>
      </c>
      <c r="B20" s="73">
        <v>31</v>
      </c>
      <c r="C20" s="73">
        <v>14</v>
      </c>
      <c r="D20" s="73">
        <v>20</v>
      </c>
      <c r="E20" s="73">
        <v>14</v>
      </c>
      <c r="F20" s="73">
        <v>22</v>
      </c>
      <c r="G20" s="73">
        <v>41</v>
      </c>
      <c r="H20" s="73">
        <v>26</v>
      </c>
      <c r="I20" s="73">
        <v>21</v>
      </c>
      <c r="J20" s="73">
        <v>22</v>
      </c>
      <c r="K20" s="73">
        <v>45</v>
      </c>
      <c r="L20" s="73">
        <v>61</v>
      </c>
      <c r="M20" s="73">
        <v>27</v>
      </c>
      <c r="N20" s="73">
        <v>9</v>
      </c>
      <c r="O20" s="73">
        <v>103</v>
      </c>
      <c r="P20" s="73">
        <v>104</v>
      </c>
      <c r="Q20" s="73">
        <v>77</v>
      </c>
      <c r="R20" s="73">
        <v>75</v>
      </c>
      <c r="S20" s="73">
        <v>3</v>
      </c>
      <c r="T20" s="73">
        <v>34</v>
      </c>
      <c r="U20" s="73">
        <v>50</v>
      </c>
      <c r="V20" s="73">
        <v>54</v>
      </c>
      <c r="W20" s="74">
        <f t="shared" ref="W20:W53" si="4">SUM(B20:V20)</f>
        <v>853</v>
      </c>
      <c r="X20" s="12">
        <f>W20/$W$48</f>
        <v>8.0891417733522999E-2</v>
      </c>
    </row>
    <row r="21" spans="1:26" ht="24.95" customHeight="1">
      <c r="A21" s="88" t="s">
        <v>78</v>
      </c>
      <c r="B21" s="73">
        <v>93</v>
      </c>
      <c r="C21" s="73">
        <v>75</v>
      </c>
      <c r="D21" s="73">
        <v>58</v>
      </c>
      <c r="E21" s="73">
        <v>48</v>
      </c>
      <c r="F21" s="73">
        <v>64</v>
      </c>
      <c r="G21" s="73">
        <v>73</v>
      </c>
      <c r="H21" s="73">
        <v>52</v>
      </c>
      <c r="I21" s="73">
        <v>52</v>
      </c>
      <c r="J21" s="73">
        <v>61</v>
      </c>
      <c r="K21" s="73">
        <v>54</v>
      </c>
      <c r="L21" s="73">
        <v>52</v>
      </c>
      <c r="M21" s="73">
        <v>48</v>
      </c>
      <c r="N21" s="73">
        <v>16</v>
      </c>
      <c r="O21" s="73">
        <v>26</v>
      </c>
      <c r="P21" s="73">
        <v>38</v>
      </c>
      <c r="Q21" s="73">
        <v>10</v>
      </c>
      <c r="R21" s="73">
        <v>13</v>
      </c>
      <c r="S21" s="73">
        <v>4</v>
      </c>
      <c r="T21" s="73">
        <v>72</v>
      </c>
      <c r="U21" s="73">
        <v>41</v>
      </c>
      <c r="V21" s="73">
        <v>26</v>
      </c>
      <c r="W21" s="74">
        <f t="shared" si="4"/>
        <v>976</v>
      </c>
      <c r="X21" s="12">
        <f t="shared" ref="X21:X34" si="5">W21/$W$48</f>
        <v>9.2555713608345191E-2</v>
      </c>
    </row>
    <row r="22" spans="1:26" ht="24.95" customHeight="1">
      <c r="A22" s="88"/>
      <c r="B22" s="74">
        <f>B20+B21</f>
        <v>124</v>
      </c>
      <c r="C22" s="74">
        <f>C20+C21</f>
        <v>89</v>
      </c>
      <c r="D22" s="74">
        <f t="shared" ref="D22:V22" si="6">D20+D21</f>
        <v>78</v>
      </c>
      <c r="E22" s="74">
        <f t="shared" si="6"/>
        <v>62</v>
      </c>
      <c r="F22" s="74">
        <f t="shared" si="6"/>
        <v>86</v>
      </c>
      <c r="G22" s="74">
        <f t="shared" si="6"/>
        <v>114</v>
      </c>
      <c r="H22" s="74">
        <f t="shared" si="6"/>
        <v>78</v>
      </c>
      <c r="I22" s="74">
        <f t="shared" si="6"/>
        <v>73</v>
      </c>
      <c r="J22" s="74">
        <f t="shared" si="6"/>
        <v>83</v>
      </c>
      <c r="K22" s="74">
        <f t="shared" si="6"/>
        <v>99</v>
      </c>
      <c r="L22" s="74">
        <f t="shared" si="6"/>
        <v>113</v>
      </c>
      <c r="M22" s="74">
        <f t="shared" si="6"/>
        <v>75</v>
      </c>
      <c r="N22" s="74">
        <f t="shared" si="6"/>
        <v>25</v>
      </c>
      <c r="O22" s="74">
        <f t="shared" si="6"/>
        <v>129</v>
      </c>
      <c r="P22" s="74">
        <f t="shared" si="6"/>
        <v>142</v>
      </c>
      <c r="Q22" s="74">
        <f t="shared" si="6"/>
        <v>87</v>
      </c>
      <c r="R22" s="74">
        <f t="shared" si="6"/>
        <v>88</v>
      </c>
      <c r="S22" s="74">
        <f t="shared" si="6"/>
        <v>7</v>
      </c>
      <c r="T22" s="74">
        <f t="shared" si="6"/>
        <v>106</v>
      </c>
      <c r="U22" s="74">
        <f t="shared" si="6"/>
        <v>91</v>
      </c>
      <c r="V22" s="74">
        <f t="shared" si="6"/>
        <v>80</v>
      </c>
      <c r="W22" s="74">
        <f>SUM(B22:V22)</f>
        <v>1829</v>
      </c>
      <c r="X22" s="12">
        <f t="shared" si="5"/>
        <v>0.17344713134186818</v>
      </c>
    </row>
    <row r="23" spans="1:26" ht="24" customHeight="1">
      <c r="A23" s="91" t="s">
        <v>79</v>
      </c>
      <c r="B23" s="73">
        <v>2</v>
      </c>
      <c r="C23" s="73">
        <v>5</v>
      </c>
      <c r="D23" s="73">
        <v>1</v>
      </c>
      <c r="E23" s="73">
        <v>1</v>
      </c>
      <c r="F23" s="73">
        <v>6</v>
      </c>
      <c r="G23" s="73">
        <v>5</v>
      </c>
      <c r="H23" s="73">
        <v>3</v>
      </c>
      <c r="I23" s="73">
        <v>10</v>
      </c>
      <c r="J23" s="73">
        <v>3</v>
      </c>
      <c r="K23" s="73">
        <v>6</v>
      </c>
      <c r="L23" s="73">
        <v>5</v>
      </c>
      <c r="M23" s="73">
        <v>2</v>
      </c>
      <c r="N23" s="73">
        <v>6</v>
      </c>
      <c r="O23" s="73">
        <v>5</v>
      </c>
      <c r="P23" s="73">
        <v>4</v>
      </c>
      <c r="Q23" s="73">
        <v>7</v>
      </c>
      <c r="R23" s="73">
        <v>1</v>
      </c>
      <c r="S23" s="73">
        <v>0</v>
      </c>
      <c r="T23" s="73">
        <v>15</v>
      </c>
      <c r="U23" s="73">
        <v>4</v>
      </c>
      <c r="V23" s="73">
        <v>4</v>
      </c>
      <c r="W23" s="74">
        <f t="shared" si="4"/>
        <v>95</v>
      </c>
      <c r="X23" s="12">
        <f t="shared" si="5"/>
        <v>9.0090090090090089E-3</v>
      </c>
    </row>
    <row r="24" spans="1:26" ht="24.95" customHeight="1">
      <c r="A24" s="91" t="s">
        <v>80</v>
      </c>
      <c r="B24" s="73">
        <v>85</v>
      </c>
      <c r="C24" s="73">
        <v>64</v>
      </c>
      <c r="D24" s="73">
        <v>84</v>
      </c>
      <c r="E24" s="73">
        <v>68</v>
      </c>
      <c r="F24" s="73">
        <v>69</v>
      </c>
      <c r="G24" s="73">
        <v>85</v>
      </c>
      <c r="H24" s="73">
        <v>93</v>
      </c>
      <c r="I24" s="73">
        <v>98</v>
      </c>
      <c r="J24" s="73">
        <v>112</v>
      </c>
      <c r="K24" s="73">
        <v>75</v>
      </c>
      <c r="L24" s="73">
        <v>63</v>
      </c>
      <c r="M24" s="73">
        <v>59</v>
      </c>
      <c r="N24" s="73">
        <v>35</v>
      </c>
      <c r="O24" s="73">
        <v>46</v>
      </c>
      <c r="P24" s="73">
        <v>25</v>
      </c>
      <c r="Q24" s="73">
        <v>41</v>
      </c>
      <c r="R24" s="73">
        <v>32</v>
      </c>
      <c r="S24" s="73">
        <v>5</v>
      </c>
      <c r="T24" s="73">
        <v>107</v>
      </c>
      <c r="U24" s="73">
        <v>122</v>
      </c>
      <c r="V24" s="73">
        <v>53</v>
      </c>
      <c r="W24" s="74">
        <f t="shared" si="4"/>
        <v>1421</v>
      </c>
      <c r="X24" s="12">
        <f t="shared" si="5"/>
        <v>0.13475580844001897</v>
      </c>
    </row>
    <row r="25" spans="1:26" ht="24.95" customHeight="1">
      <c r="A25" s="91" t="s">
        <v>81</v>
      </c>
      <c r="B25" s="73">
        <v>47</v>
      </c>
      <c r="C25" s="73">
        <v>34</v>
      </c>
      <c r="D25" s="73">
        <v>35</v>
      </c>
      <c r="E25" s="73">
        <v>26</v>
      </c>
      <c r="F25" s="73">
        <v>42</v>
      </c>
      <c r="G25" s="73">
        <v>53</v>
      </c>
      <c r="H25" s="73">
        <v>19</v>
      </c>
      <c r="I25" s="73">
        <v>20</v>
      </c>
      <c r="J25" s="73">
        <v>37</v>
      </c>
      <c r="K25" s="73">
        <v>36</v>
      </c>
      <c r="L25" s="73">
        <v>50</v>
      </c>
      <c r="M25" s="73">
        <v>45</v>
      </c>
      <c r="N25" s="73">
        <v>18</v>
      </c>
      <c r="O25" s="73">
        <v>50</v>
      </c>
      <c r="P25" s="73">
        <v>45</v>
      </c>
      <c r="Q25" s="73">
        <v>17</v>
      </c>
      <c r="R25" s="73">
        <v>28</v>
      </c>
      <c r="S25" s="73">
        <v>0</v>
      </c>
      <c r="T25" s="73">
        <v>44</v>
      </c>
      <c r="U25" s="73">
        <v>31</v>
      </c>
      <c r="V25" s="73">
        <v>32</v>
      </c>
      <c r="W25" s="74">
        <f t="shared" si="4"/>
        <v>709</v>
      </c>
      <c r="X25" s="12">
        <f t="shared" si="5"/>
        <v>6.7235656709340924E-2</v>
      </c>
    </row>
    <row r="26" spans="1:26" ht="24.95" customHeight="1">
      <c r="A26" s="91"/>
      <c r="B26" s="74">
        <f>B23+B24+B25</f>
        <v>134</v>
      </c>
      <c r="C26" s="74">
        <f t="shared" ref="C26:V26" si="7">C23+C24+C25</f>
        <v>103</v>
      </c>
      <c r="D26" s="74">
        <f t="shared" si="7"/>
        <v>120</v>
      </c>
      <c r="E26" s="74">
        <f t="shared" si="7"/>
        <v>95</v>
      </c>
      <c r="F26" s="74">
        <f t="shared" si="7"/>
        <v>117</v>
      </c>
      <c r="G26" s="74">
        <f t="shared" si="7"/>
        <v>143</v>
      </c>
      <c r="H26" s="74">
        <f t="shared" si="7"/>
        <v>115</v>
      </c>
      <c r="I26" s="74">
        <f t="shared" si="7"/>
        <v>128</v>
      </c>
      <c r="J26" s="74">
        <f t="shared" si="7"/>
        <v>152</v>
      </c>
      <c r="K26" s="74">
        <f t="shared" si="7"/>
        <v>117</v>
      </c>
      <c r="L26" s="74">
        <f t="shared" si="7"/>
        <v>118</v>
      </c>
      <c r="M26" s="74">
        <f t="shared" si="7"/>
        <v>106</v>
      </c>
      <c r="N26" s="74">
        <f t="shared" si="7"/>
        <v>59</v>
      </c>
      <c r="O26" s="74">
        <f t="shared" si="7"/>
        <v>101</v>
      </c>
      <c r="P26" s="74">
        <f t="shared" si="7"/>
        <v>74</v>
      </c>
      <c r="Q26" s="74">
        <f t="shared" si="7"/>
        <v>65</v>
      </c>
      <c r="R26" s="74">
        <f t="shared" si="7"/>
        <v>61</v>
      </c>
      <c r="S26" s="74">
        <f t="shared" si="7"/>
        <v>5</v>
      </c>
      <c r="T26" s="74">
        <f t="shared" si="7"/>
        <v>166</v>
      </c>
      <c r="U26" s="74">
        <f t="shared" si="7"/>
        <v>157</v>
      </c>
      <c r="V26" s="74">
        <f t="shared" si="7"/>
        <v>89</v>
      </c>
      <c r="W26" s="74">
        <f>SUM(B26:V26)</f>
        <v>2225</v>
      </c>
      <c r="X26" s="12">
        <f t="shared" si="5"/>
        <v>0.21100047415836889</v>
      </c>
    </row>
    <row r="27" spans="1:26" ht="24" customHeight="1">
      <c r="A27" s="122" t="s">
        <v>82</v>
      </c>
      <c r="B27" s="74">
        <v>27</v>
      </c>
      <c r="C27" s="74">
        <v>19</v>
      </c>
      <c r="D27" s="74">
        <v>21</v>
      </c>
      <c r="E27" s="74">
        <v>40</v>
      </c>
      <c r="F27" s="74">
        <v>37</v>
      </c>
      <c r="G27" s="74">
        <v>44</v>
      </c>
      <c r="H27" s="74">
        <v>34</v>
      </c>
      <c r="I27" s="74">
        <v>15</v>
      </c>
      <c r="J27" s="74">
        <v>27</v>
      </c>
      <c r="K27" s="74">
        <v>22</v>
      </c>
      <c r="L27" s="74">
        <v>20</v>
      </c>
      <c r="M27" s="74">
        <v>30</v>
      </c>
      <c r="N27" s="74">
        <v>15</v>
      </c>
      <c r="O27" s="74">
        <v>24</v>
      </c>
      <c r="P27" s="74">
        <v>29</v>
      </c>
      <c r="Q27" s="74">
        <v>18</v>
      </c>
      <c r="R27" s="74">
        <v>25</v>
      </c>
      <c r="S27" s="74">
        <v>0</v>
      </c>
      <c r="T27" s="74">
        <v>35</v>
      </c>
      <c r="U27" s="74">
        <v>33</v>
      </c>
      <c r="V27" s="74">
        <v>15</v>
      </c>
      <c r="W27" s="74">
        <f t="shared" si="4"/>
        <v>530</v>
      </c>
      <c r="X27" s="12">
        <f t="shared" si="5"/>
        <v>5.0260787102892369E-2</v>
      </c>
    </row>
    <row r="28" spans="1:26" ht="24" customHeight="1">
      <c r="A28" s="92" t="s">
        <v>83</v>
      </c>
      <c r="B28" s="74">
        <v>75</v>
      </c>
      <c r="C28" s="74">
        <v>43</v>
      </c>
      <c r="D28" s="74">
        <v>65</v>
      </c>
      <c r="E28" s="74">
        <v>41</v>
      </c>
      <c r="F28" s="74">
        <v>54</v>
      </c>
      <c r="G28" s="74">
        <v>69</v>
      </c>
      <c r="H28" s="74">
        <v>32</v>
      </c>
      <c r="I28" s="74">
        <v>32</v>
      </c>
      <c r="J28" s="74">
        <v>48</v>
      </c>
      <c r="K28" s="74">
        <v>48</v>
      </c>
      <c r="L28" s="74">
        <v>74</v>
      </c>
      <c r="M28" s="74">
        <v>88</v>
      </c>
      <c r="N28" s="74">
        <v>31</v>
      </c>
      <c r="O28" s="74">
        <v>36</v>
      </c>
      <c r="P28" s="74">
        <v>40</v>
      </c>
      <c r="Q28" s="74">
        <v>16</v>
      </c>
      <c r="R28" s="74">
        <v>22</v>
      </c>
      <c r="S28" s="74">
        <v>0</v>
      </c>
      <c r="T28" s="74">
        <v>77</v>
      </c>
      <c r="U28" s="74">
        <v>48</v>
      </c>
      <c r="V28" s="74">
        <v>44</v>
      </c>
      <c r="W28" s="74">
        <f t="shared" si="4"/>
        <v>983</v>
      </c>
      <c r="X28" s="12">
        <f t="shared" si="5"/>
        <v>9.3219535324798486E-2</v>
      </c>
    </row>
    <row r="29" spans="1:26" ht="24.95" customHeight="1">
      <c r="A29" s="93" t="s">
        <v>84</v>
      </c>
      <c r="B29" s="73">
        <v>57</v>
      </c>
      <c r="C29" s="73">
        <v>41</v>
      </c>
      <c r="D29" s="73">
        <v>49</v>
      </c>
      <c r="E29" s="73">
        <v>29</v>
      </c>
      <c r="F29" s="73">
        <v>36</v>
      </c>
      <c r="G29" s="73">
        <v>57</v>
      </c>
      <c r="H29" s="73">
        <v>31</v>
      </c>
      <c r="I29" s="73">
        <v>41</v>
      </c>
      <c r="J29" s="73">
        <v>45</v>
      </c>
      <c r="K29" s="73">
        <v>52</v>
      </c>
      <c r="L29" s="73">
        <v>49</v>
      </c>
      <c r="M29" s="73">
        <v>51</v>
      </c>
      <c r="N29" s="73">
        <v>14</v>
      </c>
      <c r="O29" s="73">
        <v>16</v>
      </c>
      <c r="P29" s="73">
        <v>34</v>
      </c>
      <c r="Q29" s="73">
        <v>10</v>
      </c>
      <c r="R29" s="73">
        <v>8</v>
      </c>
      <c r="S29" s="73">
        <v>0</v>
      </c>
      <c r="T29" s="73">
        <v>61</v>
      </c>
      <c r="U29" s="73">
        <v>77</v>
      </c>
      <c r="V29" s="73">
        <v>56</v>
      </c>
      <c r="W29" s="74">
        <f>SUM(B29:V29)</f>
        <v>814</v>
      </c>
      <c r="X29" s="12">
        <f t="shared" si="5"/>
        <v>7.7192982456140355E-2</v>
      </c>
    </row>
    <row r="30" spans="1:26" ht="26.1" customHeight="1">
      <c r="A30" s="94" t="s">
        <v>85</v>
      </c>
      <c r="B30" s="75">
        <v>43</v>
      </c>
      <c r="C30" s="73">
        <v>37</v>
      </c>
      <c r="D30" s="73">
        <v>38</v>
      </c>
      <c r="E30" s="73">
        <v>25</v>
      </c>
      <c r="F30" s="73">
        <v>36</v>
      </c>
      <c r="G30" s="73">
        <v>40</v>
      </c>
      <c r="H30" s="73">
        <v>27</v>
      </c>
      <c r="I30" s="73">
        <v>34</v>
      </c>
      <c r="J30" s="73">
        <v>38</v>
      </c>
      <c r="K30" s="73">
        <v>35</v>
      </c>
      <c r="L30" s="73">
        <v>44</v>
      </c>
      <c r="M30" s="73">
        <v>36</v>
      </c>
      <c r="N30" s="73">
        <v>25</v>
      </c>
      <c r="O30" s="73">
        <v>32</v>
      </c>
      <c r="P30" s="73">
        <v>24</v>
      </c>
      <c r="Q30" s="73">
        <v>8</v>
      </c>
      <c r="R30" s="73">
        <v>24</v>
      </c>
      <c r="S30" s="75">
        <v>0</v>
      </c>
      <c r="T30" s="73">
        <v>60</v>
      </c>
      <c r="U30" s="73">
        <v>36</v>
      </c>
      <c r="V30" s="73">
        <v>35</v>
      </c>
      <c r="W30" s="76">
        <f t="shared" si="4"/>
        <v>677</v>
      </c>
      <c r="X30" s="12">
        <f t="shared" si="5"/>
        <v>6.4201043148411574E-2</v>
      </c>
    </row>
    <row r="31" spans="1:26" ht="27" customHeight="1">
      <c r="A31" s="93" t="s">
        <v>86</v>
      </c>
      <c r="B31" s="77">
        <v>64</v>
      </c>
      <c r="C31" s="73">
        <v>43</v>
      </c>
      <c r="D31" s="73">
        <v>49</v>
      </c>
      <c r="E31" s="73">
        <v>27</v>
      </c>
      <c r="F31" s="73">
        <v>45</v>
      </c>
      <c r="G31" s="73">
        <v>78</v>
      </c>
      <c r="H31" s="73">
        <v>53</v>
      </c>
      <c r="I31" s="73">
        <v>40</v>
      </c>
      <c r="J31" s="73">
        <v>75</v>
      </c>
      <c r="K31" s="73">
        <v>76</v>
      </c>
      <c r="L31" s="73">
        <v>63</v>
      </c>
      <c r="M31" s="73">
        <v>51</v>
      </c>
      <c r="N31" s="73">
        <v>14</v>
      </c>
      <c r="O31" s="73">
        <v>100</v>
      </c>
      <c r="P31" s="73">
        <v>61</v>
      </c>
      <c r="Q31" s="73">
        <v>30</v>
      </c>
      <c r="R31" s="73">
        <v>43</v>
      </c>
      <c r="S31" s="77">
        <v>0</v>
      </c>
      <c r="T31" s="73">
        <v>55</v>
      </c>
      <c r="U31" s="73">
        <v>86</v>
      </c>
      <c r="V31" s="73">
        <v>43</v>
      </c>
      <c r="W31" s="76">
        <f t="shared" si="4"/>
        <v>1096</v>
      </c>
      <c r="X31" s="12">
        <f t="shared" si="5"/>
        <v>0.10393551446183025</v>
      </c>
    </row>
    <row r="32" spans="1:26" ht="27" customHeight="1">
      <c r="A32" s="94" t="s">
        <v>87</v>
      </c>
      <c r="B32" s="78">
        <v>20</v>
      </c>
      <c r="C32" s="73">
        <v>28</v>
      </c>
      <c r="D32" s="73">
        <v>15</v>
      </c>
      <c r="E32" s="73">
        <v>17</v>
      </c>
      <c r="F32" s="73">
        <v>22</v>
      </c>
      <c r="G32" s="73">
        <v>23</v>
      </c>
      <c r="H32" s="73">
        <v>14</v>
      </c>
      <c r="I32" s="73">
        <v>14</v>
      </c>
      <c r="J32" s="73">
        <v>12</v>
      </c>
      <c r="K32" s="73">
        <v>11</v>
      </c>
      <c r="L32" s="73">
        <v>16</v>
      </c>
      <c r="M32" s="73">
        <v>25</v>
      </c>
      <c r="N32" s="73">
        <v>3</v>
      </c>
      <c r="O32" s="73">
        <v>10</v>
      </c>
      <c r="P32" s="73">
        <v>13</v>
      </c>
      <c r="Q32" s="73">
        <v>8</v>
      </c>
      <c r="R32" s="73">
        <v>10</v>
      </c>
      <c r="S32" s="78">
        <v>0</v>
      </c>
      <c r="T32" s="73">
        <v>19</v>
      </c>
      <c r="U32" s="73">
        <v>31</v>
      </c>
      <c r="V32" s="73">
        <v>18</v>
      </c>
      <c r="W32" s="76">
        <f t="shared" si="4"/>
        <v>329</v>
      </c>
      <c r="X32" s="12">
        <f t="shared" si="5"/>
        <v>3.1199620673304885E-2</v>
      </c>
    </row>
    <row r="33" spans="1:26" ht="27" customHeight="1">
      <c r="A33" s="94" t="s">
        <v>88</v>
      </c>
      <c r="B33" s="78">
        <v>86</v>
      </c>
      <c r="C33" s="95">
        <v>79</v>
      </c>
      <c r="D33" s="95">
        <v>66</v>
      </c>
      <c r="E33" s="95">
        <v>68</v>
      </c>
      <c r="F33" s="95">
        <v>98</v>
      </c>
      <c r="G33" s="95">
        <v>124</v>
      </c>
      <c r="H33" s="95">
        <v>73</v>
      </c>
      <c r="I33" s="95">
        <v>74</v>
      </c>
      <c r="J33" s="95">
        <v>75</v>
      </c>
      <c r="K33" s="95">
        <v>76</v>
      </c>
      <c r="L33" s="95">
        <v>74</v>
      </c>
      <c r="M33" s="95">
        <v>85</v>
      </c>
      <c r="N33" s="95">
        <v>41</v>
      </c>
      <c r="O33" s="95">
        <v>53</v>
      </c>
      <c r="P33" s="95">
        <v>60</v>
      </c>
      <c r="Q33" s="95">
        <v>234</v>
      </c>
      <c r="R33" s="95">
        <v>137</v>
      </c>
      <c r="S33" s="78">
        <v>2</v>
      </c>
      <c r="T33" s="95">
        <v>95</v>
      </c>
      <c r="U33" s="95">
        <v>73</v>
      </c>
      <c r="V33" s="95">
        <v>54</v>
      </c>
      <c r="W33" s="76">
        <f t="shared" si="4"/>
        <v>1727</v>
      </c>
      <c r="X33" s="96">
        <f t="shared" si="5"/>
        <v>0.16377430061640588</v>
      </c>
    </row>
    <row r="34" spans="1:26" ht="27" customHeight="1">
      <c r="A34" s="94"/>
      <c r="B34" s="79">
        <f>B29+B30+B31+B32+B33</f>
        <v>270</v>
      </c>
      <c r="C34" s="79">
        <f t="shared" ref="C34:V34" si="8">C29+C30+C31+C32+C33</f>
        <v>228</v>
      </c>
      <c r="D34" s="79">
        <f t="shared" si="8"/>
        <v>217</v>
      </c>
      <c r="E34" s="79">
        <f t="shared" si="8"/>
        <v>166</v>
      </c>
      <c r="F34" s="79">
        <f t="shared" si="8"/>
        <v>237</v>
      </c>
      <c r="G34" s="79">
        <f t="shared" si="8"/>
        <v>322</v>
      </c>
      <c r="H34" s="79">
        <f t="shared" si="8"/>
        <v>198</v>
      </c>
      <c r="I34" s="79">
        <f t="shared" si="8"/>
        <v>203</v>
      </c>
      <c r="J34" s="79">
        <f t="shared" si="8"/>
        <v>245</v>
      </c>
      <c r="K34" s="79">
        <f t="shared" si="8"/>
        <v>250</v>
      </c>
      <c r="L34" s="79">
        <f t="shared" si="8"/>
        <v>246</v>
      </c>
      <c r="M34" s="79">
        <f t="shared" si="8"/>
        <v>248</v>
      </c>
      <c r="N34" s="79">
        <f t="shared" si="8"/>
        <v>97</v>
      </c>
      <c r="O34" s="79">
        <f t="shared" si="8"/>
        <v>211</v>
      </c>
      <c r="P34" s="79">
        <f t="shared" si="8"/>
        <v>192</v>
      </c>
      <c r="Q34" s="79">
        <f t="shared" si="8"/>
        <v>290</v>
      </c>
      <c r="R34" s="79">
        <f t="shared" si="8"/>
        <v>222</v>
      </c>
      <c r="S34" s="79">
        <f t="shared" si="8"/>
        <v>2</v>
      </c>
      <c r="T34" s="79">
        <f t="shared" si="8"/>
        <v>290</v>
      </c>
      <c r="U34" s="79">
        <f t="shared" si="8"/>
        <v>303</v>
      </c>
      <c r="V34" s="79">
        <f t="shared" si="8"/>
        <v>206</v>
      </c>
      <c r="W34" s="79">
        <f>SUM(B34:V34)</f>
        <v>4643</v>
      </c>
      <c r="X34" s="99">
        <f t="shared" si="5"/>
        <v>0.44030346135609294</v>
      </c>
    </row>
    <row r="35" spans="1:26" ht="24.95" customHeight="1">
      <c r="A35" s="44" t="s">
        <v>35</v>
      </c>
      <c r="B35" s="97">
        <f>B22+B26+B27+B28+B34</f>
        <v>630</v>
      </c>
      <c r="C35" s="97">
        <f t="shared" ref="C35:V35" si="9">C22+C26+C27+C28+C34</f>
        <v>482</v>
      </c>
      <c r="D35" s="97">
        <f t="shared" si="9"/>
        <v>501</v>
      </c>
      <c r="E35" s="97">
        <f t="shared" si="9"/>
        <v>404</v>
      </c>
      <c r="F35" s="97">
        <f t="shared" si="9"/>
        <v>531</v>
      </c>
      <c r="G35" s="97">
        <f t="shared" si="9"/>
        <v>692</v>
      </c>
      <c r="H35" s="97">
        <f t="shared" si="9"/>
        <v>457</v>
      </c>
      <c r="I35" s="97">
        <f t="shared" si="9"/>
        <v>451</v>
      </c>
      <c r="J35" s="97">
        <f t="shared" si="9"/>
        <v>555</v>
      </c>
      <c r="K35" s="97">
        <f t="shared" si="9"/>
        <v>536</v>
      </c>
      <c r="L35" s="97">
        <f t="shared" si="9"/>
        <v>571</v>
      </c>
      <c r="M35" s="97">
        <f t="shared" si="9"/>
        <v>547</v>
      </c>
      <c r="N35" s="97">
        <f t="shared" si="9"/>
        <v>227</v>
      </c>
      <c r="O35" s="97">
        <f t="shared" si="9"/>
        <v>501</v>
      </c>
      <c r="P35" s="97">
        <f t="shared" si="9"/>
        <v>477</v>
      </c>
      <c r="Q35" s="97">
        <f t="shared" si="9"/>
        <v>476</v>
      </c>
      <c r="R35" s="97">
        <f t="shared" si="9"/>
        <v>418</v>
      </c>
      <c r="S35" s="97">
        <f t="shared" si="9"/>
        <v>14</v>
      </c>
      <c r="T35" s="97">
        <f t="shared" si="9"/>
        <v>674</v>
      </c>
      <c r="U35" s="97">
        <f t="shared" si="9"/>
        <v>632</v>
      </c>
      <c r="V35" s="97">
        <f t="shared" si="9"/>
        <v>434</v>
      </c>
      <c r="W35" s="98">
        <f>SUM(B35:V35)</f>
        <v>10210</v>
      </c>
      <c r="X35" s="12">
        <f>W35/$W$44</f>
        <v>0.93910963944076531</v>
      </c>
    </row>
    <row r="36" spans="1:26" s="32" customFormat="1" ht="20.100000000000001" customHeight="1">
      <c r="A36" s="167" t="s">
        <v>230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9"/>
    </row>
    <row r="37" spans="1:26" s="32" customFormat="1" ht="18" customHeight="1" thickBot="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2"/>
    </row>
    <row r="38" spans="1:26" ht="23.1" customHeight="1">
      <c r="A38" s="45" t="s">
        <v>4</v>
      </c>
      <c r="B38" s="60">
        <v>496</v>
      </c>
      <c r="C38" s="60">
        <v>350</v>
      </c>
      <c r="D38" s="60">
        <v>362</v>
      </c>
      <c r="E38" s="60">
        <v>395</v>
      </c>
      <c r="F38" s="60">
        <v>418</v>
      </c>
      <c r="G38" s="60">
        <v>490</v>
      </c>
      <c r="H38" s="60">
        <v>317</v>
      </c>
      <c r="I38" s="60">
        <v>332</v>
      </c>
      <c r="J38" s="60">
        <v>384</v>
      </c>
      <c r="K38" s="60">
        <v>394</v>
      </c>
      <c r="L38" s="60">
        <v>443</v>
      </c>
      <c r="M38" s="60">
        <v>406</v>
      </c>
      <c r="N38" s="60">
        <v>186</v>
      </c>
      <c r="O38" s="60">
        <v>397</v>
      </c>
      <c r="P38" s="60">
        <v>368</v>
      </c>
      <c r="Q38" s="60">
        <v>365</v>
      </c>
      <c r="R38" s="60">
        <v>345</v>
      </c>
      <c r="S38" s="60">
        <v>1</v>
      </c>
      <c r="T38" s="60">
        <v>483</v>
      </c>
      <c r="U38" s="60">
        <v>478</v>
      </c>
      <c r="V38" s="60">
        <v>321</v>
      </c>
      <c r="W38" s="13">
        <f t="shared" si="4"/>
        <v>7731</v>
      </c>
      <c r="X38" s="12">
        <f>W38/W40</f>
        <v>0.48210276877026692</v>
      </c>
    </row>
    <row r="39" spans="1:26" ht="23.1" customHeight="1">
      <c r="A39" s="45" t="s">
        <v>5</v>
      </c>
      <c r="B39" s="60">
        <v>514</v>
      </c>
      <c r="C39" s="60">
        <v>399</v>
      </c>
      <c r="D39" s="60">
        <v>419</v>
      </c>
      <c r="E39" s="60">
        <v>425</v>
      </c>
      <c r="F39" s="60">
        <v>458</v>
      </c>
      <c r="G39" s="60">
        <v>513</v>
      </c>
      <c r="H39" s="60">
        <v>402</v>
      </c>
      <c r="I39" s="60">
        <v>364</v>
      </c>
      <c r="J39" s="60">
        <v>405</v>
      </c>
      <c r="K39" s="60">
        <v>430</v>
      </c>
      <c r="L39" s="60">
        <v>468</v>
      </c>
      <c r="M39" s="60">
        <v>420</v>
      </c>
      <c r="N39" s="60">
        <v>203</v>
      </c>
      <c r="O39" s="60">
        <v>414</v>
      </c>
      <c r="P39" s="60">
        <v>397</v>
      </c>
      <c r="Q39" s="60">
        <v>342</v>
      </c>
      <c r="R39" s="60">
        <v>366</v>
      </c>
      <c r="S39" s="60">
        <v>7</v>
      </c>
      <c r="T39" s="60">
        <v>529</v>
      </c>
      <c r="U39" s="60">
        <v>450</v>
      </c>
      <c r="V39" s="60">
        <v>380</v>
      </c>
      <c r="W39" s="13">
        <f t="shared" si="4"/>
        <v>8305</v>
      </c>
      <c r="X39" s="12">
        <f>W39/W40</f>
        <v>0.51789723122973308</v>
      </c>
    </row>
    <row r="40" spans="1:26" ht="23.1" customHeight="1">
      <c r="A40" s="46" t="s">
        <v>6</v>
      </c>
      <c r="B40" s="61">
        <f>B38+B39</f>
        <v>1010</v>
      </c>
      <c r="C40" s="61">
        <f t="shared" ref="C40:W40" si="10">C38+C39</f>
        <v>749</v>
      </c>
      <c r="D40" s="61">
        <f t="shared" si="10"/>
        <v>781</v>
      </c>
      <c r="E40" s="61">
        <f t="shared" si="10"/>
        <v>820</v>
      </c>
      <c r="F40" s="61">
        <f t="shared" si="10"/>
        <v>876</v>
      </c>
      <c r="G40" s="61">
        <f t="shared" si="10"/>
        <v>1003</v>
      </c>
      <c r="H40" s="61">
        <f t="shared" si="10"/>
        <v>719</v>
      </c>
      <c r="I40" s="61">
        <f t="shared" si="10"/>
        <v>696</v>
      </c>
      <c r="J40" s="61">
        <f t="shared" si="10"/>
        <v>789</v>
      </c>
      <c r="K40" s="61">
        <f t="shared" si="10"/>
        <v>824</v>
      </c>
      <c r="L40" s="61">
        <f t="shared" si="10"/>
        <v>911</v>
      </c>
      <c r="M40" s="61">
        <f t="shared" si="10"/>
        <v>826</v>
      </c>
      <c r="N40" s="61">
        <f t="shared" si="10"/>
        <v>389</v>
      </c>
      <c r="O40" s="61">
        <f t="shared" si="10"/>
        <v>811</v>
      </c>
      <c r="P40" s="61">
        <f t="shared" si="10"/>
        <v>765</v>
      </c>
      <c r="Q40" s="61">
        <f t="shared" si="10"/>
        <v>707</v>
      </c>
      <c r="R40" s="61">
        <f t="shared" si="10"/>
        <v>711</v>
      </c>
      <c r="S40" s="61">
        <f t="shared" si="10"/>
        <v>8</v>
      </c>
      <c r="T40" s="61">
        <f t="shared" si="10"/>
        <v>1012</v>
      </c>
      <c r="U40" s="61">
        <f t="shared" si="10"/>
        <v>928</v>
      </c>
      <c r="V40" s="61">
        <f t="shared" si="10"/>
        <v>701</v>
      </c>
      <c r="W40" s="33">
        <f t="shared" si="10"/>
        <v>16036</v>
      </c>
      <c r="X40" s="31">
        <f>X38+X39</f>
        <v>1</v>
      </c>
    </row>
    <row r="41" spans="1:26" ht="24.95" customHeight="1">
      <c r="A41" s="151" t="s">
        <v>24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3"/>
    </row>
    <row r="42" spans="1:26" ht="23.1" customHeight="1">
      <c r="A42" s="45" t="s">
        <v>7</v>
      </c>
      <c r="B42" s="60">
        <f>VOTANTI!I5</f>
        <v>329</v>
      </c>
      <c r="C42" s="60">
        <f>VOTANTI!I6</f>
        <v>238</v>
      </c>
      <c r="D42" s="60">
        <f>VOTANTI!I7</f>
        <v>241</v>
      </c>
      <c r="E42" s="60">
        <f>VOTANTI!I8</f>
        <v>202</v>
      </c>
      <c r="F42" s="60">
        <f>VOTANTI!I9</f>
        <v>272</v>
      </c>
      <c r="G42" s="60">
        <f>VOTANTI!I10</f>
        <v>353</v>
      </c>
      <c r="H42" s="60">
        <f>VOTANTI!I11</f>
        <v>225</v>
      </c>
      <c r="I42" s="60">
        <f>VOTANTI!I12</f>
        <v>231</v>
      </c>
      <c r="J42" s="60">
        <f>VOTANTI!I13</f>
        <v>287</v>
      </c>
      <c r="K42" s="60">
        <f>VOTANTI!I14</f>
        <v>273</v>
      </c>
      <c r="L42" s="60">
        <f>VOTANTI!I15</f>
        <v>305</v>
      </c>
      <c r="M42" s="60">
        <f>VOTANTI!I16</f>
        <v>276</v>
      </c>
      <c r="N42" s="60">
        <f>VOTANTI!I17</f>
        <v>120</v>
      </c>
      <c r="O42" s="60">
        <f>VOTANTI!I18</f>
        <v>260</v>
      </c>
      <c r="P42" s="60">
        <f>VOTANTI!I19</f>
        <v>245</v>
      </c>
      <c r="Q42" s="60">
        <f>VOTANTI!I20</f>
        <v>249</v>
      </c>
      <c r="R42" s="60">
        <f>VOTANTI!I21</f>
        <v>224</v>
      </c>
      <c r="S42" s="60">
        <f>VOTANTI!I22</f>
        <v>7</v>
      </c>
      <c r="T42" s="60">
        <f>VOTANTI!I23</f>
        <v>343</v>
      </c>
      <c r="U42" s="60">
        <f>VOTANTI!I24</f>
        <v>335</v>
      </c>
      <c r="V42" s="60">
        <f>VOTANTI!I25</f>
        <v>213</v>
      </c>
      <c r="W42" s="23">
        <f t="shared" si="4"/>
        <v>5228</v>
      </c>
      <c r="X42" s="12">
        <f>W42/W44</f>
        <v>0.48086828550404709</v>
      </c>
      <c r="Z42" s="50" t="s">
        <v>66</v>
      </c>
    </row>
    <row r="43" spans="1:26" ht="23.1" customHeight="1">
      <c r="A43" s="45" t="s">
        <v>8</v>
      </c>
      <c r="B43" s="60">
        <f>VOTANTI!J5</f>
        <v>352</v>
      </c>
      <c r="C43" s="60">
        <f>VOTANTI!J6</f>
        <v>272</v>
      </c>
      <c r="D43" s="60">
        <f>VOTANTI!J7</f>
        <v>296</v>
      </c>
      <c r="E43" s="60">
        <f>VOTANTI!J8</f>
        <v>228</v>
      </c>
      <c r="F43" s="60">
        <f>VOTANTI!J9</f>
        <v>294</v>
      </c>
      <c r="G43" s="60">
        <f>VOTANTI!J10</f>
        <v>389</v>
      </c>
      <c r="H43" s="60">
        <f>VOTANTI!J11</f>
        <v>263</v>
      </c>
      <c r="I43" s="60">
        <f>VOTANTI!J12</f>
        <v>254</v>
      </c>
      <c r="J43" s="60">
        <f>VOTANTI!J13</f>
        <v>299</v>
      </c>
      <c r="K43" s="60">
        <f>VOTANTI!J14</f>
        <v>291</v>
      </c>
      <c r="L43" s="60">
        <f>VOTANTI!J15</f>
        <v>315</v>
      </c>
      <c r="M43" s="60">
        <f>VOTANTI!J16</f>
        <v>295</v>
      </c>
      <c r="N43" s="60">
        <f>VOTANTI!J17</f>
        <v>119</v>
      </c>
      <c r="O43" s="60">
        <f>VOTANTI!J18</f>
        <v>257</v>
      </c>
      <c r="P43" s="60">
        <f>VOTANTI!J19</f>
        <v>259</v>
      </c>
      <c r="Q43" s="60">
        <f>VOTANTI!J20</f>
        <v>254</v>
      </c>
      <c r="R43" s="60">
        <f>VOTANTI!J21</f>
        <v>221</v>
      </c>
      <c r="S43" s="60">
        <f>VOTANTI!J22</f>
        <v>10</v>
      </c>
      <c r="T43" s="60">
        <f>VOTANTI!J23</f>
        <v>385</v>
      </c>
      <c r="U43" s="60">
        <f>VOTANTI!J24</f>
        <v>325</v>
      </c>
      <c r="V43" s="60">
        <f>VOTANTI!J25</f>
        <v>266</v>
      </c>
      <c r="W43" s="23">
        <f t="shared" si="4"/>
        <v>5644</v>
      </c>
      <c r="X43" s="12">
        <f>W43/W44</f>
        <v>0.51913171449595286</v>
      </c>
      <c r="Z43" s="50" t="s">
        <v>66</v>
      </c>
    </row>
    <row r="44" spans="1:26" ht="23.1" customHeight="1">
      <c r="A44" s="46" t="s">
        <v>9</v>
      </c>
      <c r="B44" s="62">
        <f>B42+B43</f>
        <v>681</v>
      </c>
      <c r="C44" s="62">
        <f>C42+C43</f>
        <v>510</v>
      </c>
      <c r="D44" s="62">
        <f t="shared" ref="D44:V44" si="11">D42+D43</f>
        <v>537</v>
      </c>
      <c r="E44" s="62">
        <f t="shared" si="11"/>
        <v>430</v>
      </c>
      <c r="F44" s="62">
        <f t="shared" si="11"/>
        <v>566</v>
      </c>
      <c r="G44" s="62">
        <f t="shared" si="11"/>
        <v>742</v>
      </c>
      <c r="H44" s="62">
        <f t="shared" si="11"/>
        <v>488</v>
      </c>
      <c r="I44" s="62">
        <f t="shared" si="11"/>
        <v>485</v>
      </c>
      <c r="J44" s="62">
        <f t="shared" si="11"/>
        <v>586</v>
      </c>
      <c r="K44" s="62">
        <f t="shared" si="11"/>
        <v>564</v>
      </c>
      <c r="L44" s="62">
        <f t="shared" si="11"/>
        <v>620</v>
      </c>
      <c r="M44" s="62">
        <f t="shared" si="11"/>
        <v>571</v>
      </c>
      <c r="N44" s="62">
        <f t="shared" si="11"/>
        <v>239</v>
      </c>
      <c r="O44" s="62">
        <f t="shared" si="11"/>
        <v>517</v>
      </c>
      <c r="P44" s="62">
        <f t="shared" si="11"/>
        <v>504</v>
      </c>
      <c r="Q44" s="62">
        <f t="shared" si="11"/>
        <v>503</v>
      </c>
      <c r="R44" s="62">
        <f t="shared" si="11"/>
        <v>445</v>
      </c>
      <c r="S44" s="62">
        <f t="shared" si="11"/>
        <v>17</v>
      </c>
      <c r="T44" s="62">
        <f t="shared" si="11"/>
        <v>728</v>
      </c>
      <c r="U44" s="62">
        <f t="shared" si="11"/>
        <v>660</v>
      </c>
      <c r="V44" s="62">
        <f t="shared" si="11"/>
        <v>479</v>
      </c>
      <c r="W44" s="34">
        <f>SUM(B44:V44)</f>
        <v>10872</v>
      </c>
      <c r="X44" s="31">
        <f>W44/W40</f>
        <v>0.67797455724619604</v>
      </c>
      <c r="Z44" s="50" t="s">
        <v>65</v>
      </c>
    </row>
    <row r="45" spans="1:26" ht="24.95" customHeight="1">
      <c r="A45" s="154" t="s">
        <v>25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3"/>
    </row>
    <row r="46" spans="1:26" ht="23.1" customHeight="1">
      <c r="A46" s="45" t="s">
        <v>31</v>
      </c>
      <c r="B46" s="73">
        <f>B35</f>
        <v>630</v>
      </c>
      <c r="C46" s="73">
        <f t="shared" ref="C46:V46" si="12">C35</f>
        <v>482</v>
      </c>
      <c r="D46" s="73">
        <f t="shared" si="12"/>
        <v>501</v>
      </c>
      <c r="E46" s="73">
        <f t="shared" si="12"/>
        <v>404</v>
      </c>
      <c r="F46" s="73">
        <f t="shared" si="12"/>
        <v>531</v>
      </c>
      <c r="G46" s="73">
        <f t="shared" si="12"/>
        <v>692</v>
      </c>
      <c r="H46" s="73">
        <f t="shared" si="12"/>
        <v>457</v>
      </c>
      <c r="I46" s="73">
        <f t="shared" si="12"/>
        <v>451</v>
      </c>
      <c r="J46" s="73">
        <f t="shared" si="12"/>
        <v>555</v>
      </c>
      <c r="K46" s="73">
        <f t="shared" si="12"/>
        <v>536</v>
      </c>
      <c r="L46" s="73">
        <f t="shared" si="12"/>
        <v>571</v>
      </c>
      <c r="M46" s="73">
        <f t="shared" si="12"/>
        <v>547</v>
      </c>
      <c r="N46" s="73">
        <f t="shared" si="12"/>
        <v>227</v>
      </c>
      <c r="O46" s="73">
        <f t="shared" si="12"/>
        <v>501</v>
      </c>
      <c r="P46" s="73">
        <f t="shared" si="12"/>
        <v>477</v>
      </c>
      <c r="Q46" s="73">
        <f t="shared" si="12"/>
        <v>476</v>
      </c>
      <c r="R46" s="73">
        <f t="shared" si="12"/>
        <v>418</v>
      </c>
      <c r="S46" s="73">
        <f t="shared" si="12"/>
        <v>14</v>
      </c>
      <c r="T46" s="73">
        <f t="shared" si="12"/>
        <v>674</v>
      </c>
      <c r="U46" s="73">
        <f t="shared" si="12"/>
        <v>632</v>
      </c>
      <c r="V46" s="73">
        <f t="shared" si="12"/>
        <v>434</v>
      </c>
      <c r="W46" s="23">
        <f t="shared" si="4"/>
        <v>10210</v>
      </c>
      <c r="X46" s="12">
        <f>W46/$W$44</f>
        <v>0.93910963944076531</v>
      </c>
    </row>
    <row r="47" spans="1:26" ht="23.1" customHeight="1">
      <c r="A47" s="45" t="s">
        <v>23</v>
      </c>
      <c r="B47" s="124">
        <f>B17</f>
        <v>17</v>
      </c>
      <c r="C47" s="124">
        <f t="shared" ref="C47:V47" si="13">C17</f>
        <v>18</v>
      </c>
      <c r="D47" s="124">
        <f t="shared" si="13"/>
        <v>22</v>
      </c>
      <c r="E47" s="124">
        <f t="shared" si="13"/>
        <v>18</v>
      </c>
      <c r="F47" s="124">
        <f t="shared" si="13"/>
        <v>19</v>
      </c>
      <c r="G47" s="124">
        <f t="shared" si="13"/>
        <v>23</v>
      </c>
      <c r="H47" s="124">
        <f t="shared" si="13"/>
        <v>15</v>
      </c>
      <c r="I47" s="124">
        <f t="shared" si="13"/>
        <v>26</v>
      </c>
      <c r="J47" s="124">
        <f t="shared" si="13"/>
        <v>21</v>
      </c>
      <c r="K47" s="124">
        <f t="shared" si="13"/>
        <v>12</v>
      </c>
      <c r="L47" s="124">
        <f t="shared" si="13"/>
        <v>23</v>
      </c>
      <c r="M47" s="124">
        <f t="shared" si="13"/>
        <v>12</v>
      </c>
      <c r="N47" s="124">
        <f t="shared" si="13"/>
        <v>7</v>
      </c>
      <c r="O47" s="124">
        <f t="shared" si="13"/>
        <v>7</v>
      </c>
      <c r="P47" s="124">
        <f t="shared" si="13"/>
        <v>2</v>
      </c>
      <c r="Q47" s="124">
        <f t="shared" si="13"/>
        <v>7</v>
      </c>
      <c r="R47" s="124">
        <f t="shared" si="13"/>
        <v>14</v>
      </c>
      <c r="S47" s="124">
        <f t="shared" si="13"/>
        <v>3</v>
      </c>
      <c r="T47" s="124">
        <f t="shared" si="13"/>
        <v>33</v>
      </c>
      <c r="U47" s="124">
        <f t="shared" si="13"/>
        <v>13</v>
      </c>
      <c r="V47" s="124">
        <f t="shared" si="13"/>
        <v>23</v>
      </c>
      <c r="W47" s="23">
        <f t="shared" si="4"/>
        <v>335</v>
      </c>
      <c r="X47" s="12">
        <f>W47/$W$44</f>
        <v>3.0813097866077999E-2</v>
      </c>
    </row>
    <row r="48" spans="1:26" ht="23.1" customHeight="1">
      <c r="A48" s="45" t="s">
        <v>30</v>
      </c>
      <c r="B48" s="125">
        <f>B46+B47</f>
        <v>647</v>
      </c>
      <c r="C48" s="125">
        <f t="shared" ref="C48:V48" si="14">C46+C47</f>
        <v>500</v>
      </c>
      <c r="D48" s="125">
        <f t="shared" si="14"/>
        <v>523</v>
      </c>
      <c r="E48" s="125">
        <f t="shared" si="14"/>
        <v>422</v>
      </c>
      <c r="F48" s="125">
        <f t="shared" si="14"/>
        <v>550</v>
      </c>
      <c r="G48" s="125">
        <f t="shared" si="14"/>
        <v>715</v>
      </c>
      <c r="H48" s="125">
        <f t="shared" si="14"/>
        <v>472</v>
      </c>
      <c r="I48" s="125">
        <f t="shared" si="14"/>
        <v>477</v>
      </c>
      <c r="J48" s="125">
        <f t="shared" si="14"/>
        <v>576</v>
      </c>
      <c r="K48" s="125">
        <f t="shared" si="14"/>
        <v>548</v>
      </c>
      <c r="L48" s="125">
        <f t="shared" si="14"/>
        <v>594</v>
      </c>
      <c r="M48" s="125">
        <f t="shared" si="14"/>
        <v>559</v>
      </c>
      <c r="N48" s="125">
        <f t="shared" si="14"/>
        <v>234</v>
      </c>
      <c r="O48" s="125">
        <f t="shared" si="14"/>
        <v>508</v>
      </c>
      <c r="P48" s="125">
        <f t="shared" si="14"/>
        <v>479</v>
      </c>
      <c r="Q48" s="125">
        <f t="shared" si="14"/>
        <v>483</v>
      </c>
      <c r="R48" s="125">
        <f t="shared" si="14"/>
        <v>432</v>
      </c>
      <c r="S48" s="125">
        <f t="shared" si="14"/>
        <v>17</v>
      </c>
      <c r="T48" s="125">
        <f t="shared" si="14"/>
        <v>707</v>
      </c>
      <c r="U48" s="125">
        <f t="shared" si="14"/>
        <v>645</v>
      </c>
      <c r="V48" s="125">
        <f t="shared" si="14"/>
        <v>457</v>
      </c>
      <c r="W48" s="23">
        <f t="shared" si="4"/>
        <v>10545</v>
      </c>
      <c r="X48" s="12">
        <f>X46+X47</f>
        <v>0.96992273730684331</v>
      </c>
    </row>
    <row r="49" spans="1:24" ht="24.95" customHeight="1">
      <c r="A49" s="155" t="s">
        <v>26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7"/>
    </row>
    <row r="50" spans="1:24" ht="23.1" customHeight="1">
      <c r="A50" s="45" t="s">
        <v>10</v>
      </c>
      <c r="B50" s="63">
        <v>9</v>
      </c>
      <c r="C50" s="63">
        <v>3</v>
      </c>
      <c r="D50" s="63">
        <v>5</v>
      </c>
      <c r="E50" s="63">
        <v>3</v>
      </c>
      <c r="F50" s="63">
        <v>2</v>
      </c>
      <c r="G50" s="63">
        <v>7</v>
      </c>
      <c r="H50" s="63">
        <v>4</v>
      </c>
      <c r="I50" s="63">
        <v>0</v>
      </c>
      <c r="J50" s="63">
        <v>2</v>
      </c>
      <c r="K50" s="63">
        <v>3</v>
      </c>
      <c r="L50" s="63">
        <v>7</v>
      </c>
      <c r="M50" s="63">
        <v>2</v>
      </c>
      <c r="N50" s="63">
        <v>2</v>
      </c>
      <c r="O50" s="63">
        <v>2</v>
      </c>
      <c r="P50" s="63">
        <v>7</v>
      </c>
      <c r="Q50" s="63">
        <v>1</v>
      </c>
      <c r="R50" s="63">
        <v>2</v>
      </c>
      <c r="S50" s="63">
        <v>0</v>
      </c>
      <c r="T50" s="63">
        <v>3</v>
      </c>
      <c r="U50" s="63">
        <v>2</v>
      </c>
      <c r="V50" s="63">
        <v>6</v>
      </c>
      <c r="W50" s="23">
        <f t="shared" si="4"/>
        <v>72</v>
      </c>
      <c r="X50" s="12">
        <f>W50/$W$44</f>
        <v>6.6225165562913907E-3</v>
      </c>
    </row>
    <row r="51" spans="1:24" ht="23.1" customHeight="1">
      <c r="A51" s="45" t="s">
        <v>27</v>
      </c>
      <c r="B51" s="63">
        <v>25</v>
      </c>
      <c r="C51" s="63">
        <v>7</v>
      </c>
      <c r="D51" s="63">
        <v>9</v>
      </c>
      <c r="E51" s="63">
        <v>5</v>
      </c>
      <c r="F51" s="63">
        <v>14</v>
      </c>
      <c r="G51" s="63">
        <v>20</v>
      </c>
      <c r="H51" s="63">
        <v>12</v>
      </c>
      <c r="I51" s="63">
        <v>8</v>
      </c>
      <c r="J51" s="63">
        <v>8</v>
      </c>
      <c r="K51" s="63">
        <v>13</v>
      </c>
      <c r="L51" s="63">
        <v>19</v>
      </c>
      <c r="M51" s="63">
        <v>10</v>
      </c>
      <c r="N51" s="63">
        <v>3</v>
      </c>
      <c r="O51" s="63">
        <v>7</v>
      </c>
      <c r="P51" s="63">
        <v>18</v>
      </c>
      <c r="Q51" s="63">
        <v>19</v>
      </c>
      <c r="R51" s="63">
        <v>11</v>
      </c>
      <c r="S51" s="63">
        <v>0</v>
      </c>
      <c r="T51" s="63">
        <v>18</v>
      </c>
      <c r="U51" s="63">
        <v>13</v>
      </c>
      <c r="V51" s="63">
        <v>16</v>
      </c>
      <c r="W51" s="81">
        <f t="shared" si="4"/>
        <v>255</v>
      </c>
      <c r="X51" s="12">
        <f>W51/$W$44</f>
        <v>2.3454746136865341E-2</v>
      </c>
    </row>
    <row r="52" spans="1:24" ht="23.1" customHeight="1">
      <c r="A52" s="47" t="s">
        <v>28</v>
      </c>
      <c r="B52" s="64">
        <v>0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64">
        <v>0</v>
      </c>
      <c r="V52" s="65">
        <v>0</v>
      </c>
      <c r="W52" s="82">
        <f t="shared" si="4"/>
        <v>0</v>
      </c>
      <c r="X52" s="12">
        <f>W52/$W$44</f>
        <v>0</v>
      </c>
    </row>
    <row r="53" spans="1:24" ht="23.1" customHeight="1" thickBot="1">
      <c r="A53" s="48" t="s">
        <v>29</v>
      </c>
      <c r="B53" s="66">
        <f>B50+B51+B52</f>
        <v>34</v>
      </c>
      <c r="C53" s="66">
        <f t="shared" ref="C53:V53" si="15">C50+C51+C52</f>
        <v>10</v>
      </c>
      <c r="D53" s="66">
        <f t="shared" si="15"/>
        <v>14</v>
      </c>
      <c r="E53" s="66">
        <f t="shared" si="15"/>
        <v>8</v>
      </c>
      <c r="F53" s="66">
        <f t="shared" si="15"/>
        <v>16</v>
      </c>
      <c r="G53" s="66">
        <f t="shared" si="15"/>
        <v>27</v>
      </c>
      <c r="H53" s="66">
        <f t="shared" si="15"/>
        <v>16</v>
      </c>
      <c r="I53" s="66">
        <f t="shared" si="15"/>
        <v>8</v>
      </c>
      <c r="J53" s="66">
        <f t="shared" si="15"/>
        <v>10</v>
      </c>
      <c r="K53" s="66">
        <f t="shared" si="15"/>
        <v>16</v>
      </c>
      <c r="L53" s="66">
        <f t="shared" si="15"/>
        <v>26</v>
      </c>
      <c r="M53" s="66">
        <f t="shared" si="15"/>
        <v>12</v>
      </c>
      <c r="N53" s="66">
        <f t="shared" si="15"/>
        <v>5</v>
      </c>
      <c r="O53" s="66">
        <f t="shared" si="15"/>
        <v>9</v>
      </c>
      <c r="P53" s="66">
        <f t="shared" si="15"/>
        <v>25</v>
      </c>
      <c r="Q53" s="66">
        <f t="shared" si="15"/>
        <v>20</v>
      </c>
      <c r="R53" s="66">
        <f t="shared" si="15"/>
        <v>13</v>
      </c>
      <c r="S53" s="66">
        <f t="shared" si="15"/>
        <v>0</v>
      </c>
      <c r="T53" s="66">
        <f t="shared" si="15"/>
        <v>21</v>
      </c>
      <c r="U53" s="66">
        <f t="shared" si="15"/>
        <v>15</v>
      </c>
      <c r="V53" s="66">
        <f t="shared" si="15"/>
        <v>22</v>
      </c>
      <c r="W53" s="81">
        <f t="shared" si="4"/>
        <v>327</v>
      </c>
      <c r="X53" s="12">
        <f>W53/$W$44</f>
        <v>3.0077262693156734E-2</v>
      </c>
    </row>
    <row r="54" spans="1:24" ht="30" customHeight="1" thickBot="1">
      <c r="A54" s="49" t="s">
        <v>32</v>
      </c>
      <c r="B54" s="67">
        <f>B48+B53</f>
        <v>681</v>
      </c>
      <c r="C54" s="67">
        <f t="shared" ref="C54:V54" si="16">C48+C53</f>
        <v>510</v>
      </c>
      <c r="D54" s="67">
        <f t="shared" si="16"/>
        <v>537</v>
      </c>
      <c r="E54" s="67">
        <f t="shared" si="16"/>
        <v>430</v>
      </c>
      <c r="F54" s="67">
        <f t="shared" si="16"/>
        <v>566</v>
      </c>
      <c r="G54" s="67">
        <f t="shared" si="16"/>
        <v>742</v>
      </c>
      <c r="H54" s="67">
        <f t="shared" si="16"/>
        <v>488</v>
      </c>
      <c r="I54" s="67">
        <f t="shared" si="16"/>
        <v>485</v>
      </c>
      <c r="J54" s="67">
        <f t="shared" si="16"/>
        <v>586</v>
      </c>
      <c r="K54" s="67">
        <f t="shared" si="16"/>
        <v>564</v>
      </c>
      <c r="L54" s="67">
        <f t="shared" si="16"/>
        <v>620</v>
      </c>
      <c r="M54" s="67">
        <f t="shared" si="16"/>
        <v>571</v>
      </c>
      <c r="N54" s="67">
        <f t="shared" si="16"/>
        <v>239</v>
      </c>
      <c r="O54" s="67">
        <f t="shared" si="16"/>
        <v>517</v>
      </c>
      <c r="P54" s="67">
        <f t="shared" si="16"/>
        <v>504</v>
      </c>
      <c r="Q54" s="67">
        <f t="shared" si="16"/>
        <v>503</v>
      </c>
      <c r="R54" s="67">
        <f t="shared" si="16"/>
        <v>445</v>
      </c>
      <c r="S54" s="67">
        <f t="shared" si="16"/>
        <v>17</v>
      </c>
      <c r="T54" s="67">
        <f t="shared" si="16"/>
        <v>728</v>
      </c>
      <c r="U54" s="67">
        <f t="shared" si="16"/>
        <v>660</v>
      </c>
      <c r="V54" s="67">
        <f t="shared" si="16"/>
        <v>479</v>
      </c>
      <c r="W54" s="39">
        <f>SUM(B54:V54)</f>
        <v>10872</v>
      </c>
      <c r="X54" s="40"/>
    </row>
    <row r="55" spans="1:24" ht="23.1" customHeight="1">
      <c r="B55" s="51" t="str">
        <f>IF(B44&lt;&gt;B54,"Errore","0")</f>
        <v>0</v>
      </c>
      <c r="C55" s="51" t="str">
        <f t="shared" ref="C55:W55" si="17">IF(C44&lt;&gt;C54,"Errore","0")</f>
        <v>0</v>
      </c>
      <c r="D55" s="51" t="str">
        <f t="shared" si="17"/>
        <v>0</v>
      </c>
      <c r="E55" s="51" t="str">
        <f t="shared" si="17"/>
        <v>0</v>
      </c>
      <c r="F55" s="51" t="str">
        <f t="shared" si="17"/>
        <v>0</v>
      </c>
      <c r="G55" s="51" t="str">
        <f t="shared" si="17"/>
        <v>0</v>
      </c>
      <c r="H55" s="51" t="str">
        <f t="shared" si="17"/>
        <v>0</v>
      </c>
      <c r="I55" s="51" t="str">
        <f t="shared" si="17"/>
        <v>0</v>
      </c>
      <c r="J55" s="51" t="str">
        <f t="shared" si="17"/>
        <v>0</v>
      </c>
      <c r="K55" s="51" t="str">
        <f t="shared" si="17"/>
        <v>0</v>
      </c>
      <c r="L55" s="51" t="str">
        <f t="shared" si="17"/>
        <v>0</v>
      </c>
      <c r="M55" s="51" t="str">
        <f t="shared" si="17"/>
        <v>0</v>
      </c>
      <c r="N55" s="51" t="str">
        <f t="shared" si="17"/>
        <v>0</v>
      </c>
      <c r="O55" s="51" t="str">
        <f t="shared" si="17"/>
        <v>0</v>
      </c>
      <c r="P55" s="51" t="str">
        <f t="shared" si="17"/>
        <v>0</v>
      </c>
      <c r="Q55" s="51" t="str">
        <f t="shared" si="17"/>
        <v>0</v>
      </c>
      <c r="R55" s="51" t="str">
        <f t="shared" si="17"/>
        <v>0</v>
      </c>
      <c r="S55" s="51" t="str">
        <f t="shared" si="17"/>
        <v>0</v>
      </c>
      <c r="T55" s="51" t="str">
        <f t="shared" si="17"/>
        <v>0</v>
      </c>
      <c r="U55" s="51" t="str">
        <f t="shared" si="17"/>
        <v>0</v>
      </c>
      <c r="V55" s="51" t="str">
        <f t="shared" si="17"/>
        <v>0</v>
      </c>
      <c r="W55" s="51" t="str">
        <f t="shared" si="17"/>
        <v>0</v>
      </c>
    </row>
  </sheetData>
  <mergeCells count="7">
    <mergeCell ref="A41:X41"/>
    <mergeCell ref="A45:X45"/>
    <mergeCell ref="A49:X49"/>
    <mergeCell ref="A1:X2"/>
    <mergeCell ref="A3:X3"/>
    <mergeCell ref="A18:W18"/>
    <mergeCell ref="A36:X37"/>
  </mergeCells>
  <phoneticPr fontId="0" type="noConversion"/>
  <printOptions horizontalCentered="1"/>
  <pageMargins left="0" right="0" top="0.19685039370078741" bottom="0.19685039370078741" header="0.11811023622047245" footer="0.11811023622047245"/>
  <pageSetup paperSize="9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"/>
  <sheetViews>
    <sheetView zoomScaleNormal="100" workbookViewId="0">
      <selection activeCell="C24" sqref="C24"/>
    </sheetView>
  </sheetViews>
  <sheetFormatPr defaultRowHeight="15"/>
  <cols>
    <col min="1" max="1" width="3.5703125" customWidth="1"/>
    <col min="2" max="2" width="31.42578125" customWidth="1"/>
    <col min="3" max="3" width="4.85546875" customWidth="1"/>
    <col min="4" max="16" width="5.7109375" customWidth="1"/>
    <col min="17" max="17" width="4.42578125" customWidth="1"/>
    <col min="18" max="22" width="5.7109375" customWidth="1"/>
    <col min="23" max="23" width="4.5703125" customWidth="1"/>
    <col min="24" max="24" width="10.1406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customHeight="1" thickBot="1">
      <c r="B4" s="11"/>
      <c r="C4" s="174" t="s">
        <v>103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customHeight="1" thickBot="1">
      <c r="B5" s="53" t="s">
        <v>19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9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LISTE'!B20</f>
        <v>31</v>
      </c>
      <c r="D6" s="7">
        <f>'SINDACI E LISTE'!C20</f>
        <v>14</v>
      </c>
      <c r="E6" s="7">
        <f>'SINDACI E LISTE'!D20</f>
        <v>20</v>
      </c>
      <c r="F6" s="7">
        <f>'SINDACI E LISTE'!E20</f>
        <v>14</v>
      </c>
      <c r="G6" s="7">
        <f>'SINDACI E LISTE'!F20</f>
        <v>22</v>
      </c>
      <c r="H6" s="7">
        <f>'SINDACI E LISTE'!G20</f>
        <v>41</v>
      </c>
      <c r="I6" s="7">
        <f>'SINDACI E LISTE'!H20</f>
        <v>26</v>
      </c>
      <c r="J6" s="7">
        <f>'SINDACI E LISTE'!I20</f>
        <v>21</v>
      </c>
      <c r="K6" s="7">
        <f>'SINDACI E LISTE'!J20</f>
        <v>22</v>
      </c>
      <c r="L6" s="7">
        <f>'SINDACI E LISTE'!K20</f>
        <v>45</v>
      </c>
      <c r="M6" s="7">
        <f>'SINDACI E LISTE'!L20</f>
        <v>61</v>
      </c>
      <c r="N6" s="7">
        <f>'SINDACI E LISTE'!M20</f>
        <v>27</v>
      </c>
      <c r="O6" s="7">
        <f>'SINDACI E LISTE'!N20</f>
        <v>9</v>
      </c>
      <c r="P6" s="7">
        <f>'SINDACI E LISTE'!O20</f>
        <v>103</v>
      </c>
      <c r="Q6" s="7">
        <f>'SINDACI E LISTE'!P20</f>
        <v>104</v>
      </c>
      <c r="R6" s="7">
        <f>'SINDACI E LISTE'!Q20</f>
        <v>77</v>
      </c>
      <c r="S6" s="7">
        <f>'SINDACI E LISTE'!R20</f>
        <v>75</v>
      </c>
      <c r="T6" s="7">
        <f>'SINDACI E LISTE'!S20</f>
        <v>3</v>
      </c>
      <c r="U6" s="7">
        <f>'SINDACI E LISTE'!T20</f>
        <v>34</v>
      </c>
      <c r="V6" s="7">
        <f>'SINDACI E LISTE'!U20</f>
        <v>50</v>
      </c>
      <c r="W6" s="7">
        <f>'SINDACI E LISTE'!V20</f>
        <v>54</v>
      </c>
      <c r="X6" s="10">
        <f>SUM(C6:W6)</f>
        <v>853</v>
      </c>
    </row>
    <row r="7" spans="1:25" ht="24.95" customHeight="1" thickTop="1">
      <c r="A7" s="14"/>
      <c r="B7" s="104"/>
      <c r="C7" s="181" t="s">
        <v>71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2"/>
      <c r="X7" s="54" t="s">
        <v>72</v>
      </c>
      <c r="Y7" s="26" t="s">
        <v>21</v>
      </c>
    </row>
    <row r="8" spans="1:25" ht="15.75" customHeight="1">
      <c r="A8" s="4">
        <v>1</v>
      </c>
      <c r="B8" s="110" t="s">
        <v>231</v>
      </c>
      <c r="C8" s="57">
        <v>0</v>
      </c>
      <c r="D8" s="57">
        <v>0</v>
      </c>
      <c r="E8" s="57">
        <v>1</v>
      </c>
      <c r="F8" s="57">
        <v>2</v>
      </c>
      <c r="G8" s="57">
        <v>0</v>
      </c>
      <c r="H8" s="57">
        <v>1</v>
      </c>
      <c r="I8" s="57">
        <v>0</v>
      </c>
      <c r="J8" s="57">
        <v>0</v>
      </c>
      <c r="K8" s="57">
        <v>2</v>
      </c>
      <c r="L8" s="57">
        <v>0</v>
      </c>
      <c r="M8" s="57">
        <v>2</v>
      </c>
      <c r="N8" s="57">
        <v>2</v>
      </c>
      <c r="O8" s="57">
        <v>0</v>
      </c>
      <c r="P8" s="57">
        <v>4</v>
      </c>
      <c r="Q8" s="57">
        <v>1</v>
      </c>
      <c r="R8" s="57">
        <v>31</v>
      </c>
      <c r="S8" s="57">
        <v>38</v>
      </c>
      <c r="T8" s="57">
        <v>0</v>
      </c>
      <c r="U8" s="57">
        <v>2</v>
      </c>
      <c r="V8" s="57">
        <v>1</v>
      </c>
      <c r="W8" s="58">
        <v>1</v>
      </c>
      <c r="X8" s="5">
        <f>SUM(C8:W8)</f>
        <v>88</v>
      </c>
      <c r="Y8" s="24">
        <f>X8+$X$6</f>
        <v>941</v>
      </c>
    </row>
    <row r="9" spans="1:25" ht="15.75" customHeight="1">
      <c r="A9" s="4">
        <v>2</v>
      </c>
      <c r="B9" s="111" t="s">
        <v>232</v>
      </c>
      <c r="C9" s="57">
        <v>1</v>
      </c>
      <c r="D9" s="57">
        <v>0</v>
      </c>
      <c r="E9" s="57">
        <v>0</v>
      </c>
      <c r="F9" s="57">
        <v>0</v>
      </c>
      <c r="G9" s="57">
        <v>5</v>
      </c>
      <c r="H9" s="57">
        <v>2</v>
      </c>
      <c r="I9" s="57">
        <v>0</v>
      </c>
      <c r="J9" s="57">
        <v>0</v>
      </c>
      <c r="K9" s="57">
        <v>0</v>
      </c>
      <c r="L9" s="57">
        <v>1</v>
      </c>
      <c r="M9" s="57">
        <v>2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8">
        <v>1</v>
      </c>
      <c r="X9" s="5">
        <f t="shared" ref="X9:X23" si="0">SUM(C9:W9)</f>
        <v>12</v>
      </c>
      <c r="Y9" s="24">
        <f t="shared" ref="Y9:Y23" si="1">X9+$X$6</f>
        <v>865</v>
      </c>
    </row>
    <row r="10" spans="1:25" ht="15.75" customHeight="1">
      <c r="A10" s="4">
        <v>3</v>
      </c>
      <c r="B10" s="110" t="s">
        <v>233</v>
      </c>
      <c r="C10" s="57">
        <v>0</v>
      </c>
      <c r="D10" s="57">
        <v>1</v>
      </c>
      <c r="E10" s="57">
        <v>1</v>
      </c>
      <c r="F10" s="57">
        <v>0</v>
      </c>
      <c r="G10" s="57">
        <v>1</v>
      </c>
      <c r="H10" s="57">
        <v>2</v>
      </c>
      <c r="I10" s="57">
        <v>1</v>
      </c>
      <c r="J10" s="57">
        <v>0</v>
      </c>
      <c r="K10" s="57">
        <v>2</v>
      </c>
      <c r="L10" s="57">
        <v>0</v>
      </c>
      <c r="M10" s="57">
        <v>11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2</v>
      </c>
      <c r="T10" s="57">
        <v>0</v>
      </c>
      <c r="U10" s="57">
        <v>4</v>
      </c>
      <c r="V10" s="57">
        <v>0</v>
      </c>
      <c r="W10" s="58">
        <v>3</v>
      </c>
      <c r="X10" s="5">
        <f t="shared" si="0"/>
        <v>29</v>
      </c>
      <c r="Y10" s="24">
        <f t="shared" si="1"/>
        <v>882</v>
      </c>
    </row>
    <row r="11" spans="1:25" ht="15.75" customHeight="1">
      <c r="A11" s="4">
        <v>4</v>
      </c>
      <c r="B11" s="111" t="s">
        <v>234</v>
      </c>
      <c r="C11" s="57">
        <v>3</v>
      </c>
      <c r="D11" s="57">
        <v>0</v>
      </c>
      <c r="E11" s="57">
        <v>0</v>
      </c>
      <c r="F11" s="57">
        <v>0</v>
      </c>
      <c r="G11" s="57">
        <v>0</v>
      </c>
      <c r="H11" s="57">
        <v>2</v>
      </c>
      <c r="I11" s="57">
        <v>0</v>
      </c>
      <c r="J11" s="57">
        <v>0</v>
      </c>
      <c r="K11" s="57">
        <v>0</v>
      </c>
      <c r="L11" s="57">
        <v>0</v>
      </c>
      <c r="M11" s="57">
        <v>2</v>
      </c>
      <c r="N11" s="57">
        <v>1</v>
      </c>
      <c r="O11" s="57">
        <v>0</v>
      </c>
      <c r="P11" s="57">
        <v>2</v>
      </c>
      <c r="Q11" s="57">
        <v>0</v>
      </c>
      <c r="R11" s="57">
        <v>0</v>
      </c>
      <c r="S11" s="57">
        <v>0</v>
      </c>
      <c r="T11" s="57">
        <v>0</v>
      </c>
      <c r="U11" s="57">
        <v>1</v>
      </c>
      <c r="V11" s="57">
        <v>0</v>
      </c>
      <c r="W11" s="58">
        <v>1</v>
      </c>
      <c r="X11" s="5">
        <f t="shared" si="0"/>
        <v>12</v>
      </c>
      <c r="Y11" s="24">
        <f t="shared" si="1"/>
        <v>865</v>
      </c>
    </row>
    <row r="12" spans="1:25" ht="15.75" customHeight="1">
      <c r="A12" s="4">
        <v>5</v>
      </c>
      <c r="B12" s="110" t="s">
        <v>235</v>
      </c>
      <c r="C12" s="57">
        <v>9</v>
      </c>
      <c r="D12" s="57">
        <v>2</v>
      </c>
      <c r="E12" s="57">
        <v>4</v>
      </c>
      <c r="F12" s="57">
        <v>3</v>
      </c>
      <c r="G12" s="57">
        <v>6</v>
      </c>
      <c r="H12" s="57">
        <v>7</v>
      </c>
      <c r="I12" s="57">
        <v>6</v>
      </c>
      <c r="J12" s="57">
        <v>3</v>
      </c>
      <c r="K12" s="57">
        <v>1</v>
      </c>
      <c r="L12" s="57">
        <v>5</v>
      </c>
      <c r="M12" s="57">
        <v>34</v>
      </c>
      <c r="N12" s="57">
        <v>9</v>
      </c>
      <c r="O12" s="57">
        <v>0</v>
      </c>
      <c r="P12" s="57">
        <v>6</v>
      </c>
      <c r="Q12" s="57">
        <v>4</v>
      </c>
      <c r="R12" s="57">
        <v>0</v>
      </c>
      <c r="S12" s="57">
        <v>0</v>
      </c>
      <c r="T12" s="57">
        <v>1</v>
      </c>
      <c r="U12" s="57">
        <v>12</v>
      </c>
      <c r="V12" s="57">
        <v>5</v>
      </c>
      <c r="W12" s="58">
        <v>40</v>
      </c>
      <c r="X12" s="5">
        <f t="shared" si="0"/>
        <v>157</v>
      </c>
      <c r="Y12" s="24">
        <f t="shared" si="1"/>
        <v>1010</v>
      </c>
    </row>
    <row r="13" spans="1:25" ht="15.75" customHeight="1">
      <c r="A13" s="4">
        <v>6</v>
      </c>
      <c r="B13" s="111" t="s">
        <v>236</v>
      </c>
      <c r="C13" s="57">
        <v>1</v>
      </c>
      <c r="D13" s="57">
        <v>0</v>
      </c>
      <c r="E13" s="57">
        <v>0</v>
      </c>
      <c r="F13" s="57">
        <v>1</v>
      </c>
      <c r="G13" s="57">
        <v>1</v>
      </c>
      <c r="H13" s="57">
        <v>0</v>
      </c>
      <c r="I13" s="57">
        <v>2</v>
      </c>
      <c r="J13" s="57">
        <v>0</v>
      </c>
      <c r="K13" s="57">
        <v>0</v>
      </c>
      <c r="L13" s="57">
        <v>1</v>
      </c>
      <c r="M13" s="57">
        <v>0</v>
      </c>
      <c r="N13" s="57">
        <v>3</v>
      </c>
      <c r="O13" s="57">
        <v>0</v>
      </c>
      <c r="P13" s="57">
        <v>0</v>
      </c>
      <c r="Q13" s="57">
        <v>0</v>
      </c>
      <c r="R13" s="57">
        <v>5</v>
      </c>
      <c r="S13" s="57">
        <v>2</v>
      </c>
      <c r="T13" s="57">
        <v>1</v>
      </c>
      <c r="U13" s="57">
        <v>2</v>
      </c>
      <c r="V13" s="57">
        <v>0</v>
      </c>
      <c r="W13" s="58">
        <v>11</v>
      </c>
      <c r="X13" s="5">
        <f t="shared" si="0"/>
        <v>30</v>
      </c>
      <c r="Y13" s="24">
        <f t="shared" si="1"/>
        <v>883</v>
      </c>
    </row>
    <row r="14" spans="1:25" ht="15.75" customHeight="1">
      <c r="A14" s="4">
        <v>7</v>
      </c>
      <c r="B14" s="110" t="s">
        <v>246</v>
      </c>
      <c r="C14" s="57">
        <v>2</v>
      </c>
      <c r="D14" s="57">
        <v>2</v>
      </c>
      <c r="E14" s="57">
        <v>2</v>
      </c>
      <c r="F14" s="57">
        <v>0</v>
      </c>
      <c r="G14" s="57">
        <v>0</v>
      </c>
      <c r="H14" s="57">
        <v>0</v>
      </c>
      <c r="I14" s="57">
        <v>1</v>
      </c>
      <c r="J14" s="57">
        <v>0</v>
      </c>
      <c r="K14" s="57">
        <v>0</v>
      </c>
      <c r="L14" s="57">
        <v>0</v>
      </c>
      <c r="M14" s="57">
        <v>4</v>
      </c>
      <c r="N14" s="57">
        <v>0</v>
      </c>
      <c r="O14" s="57">
        <v>0</v>
      </c>
      <c r="P14" s="57">
        <v>3</v>
      </c>
      <c r="Q14" s="57">
        <v>0</v>
      </c>
      <c r="R14" s="57">
        <v>60</v>
      </c>
      <c r="S14" s="57">
        <v>57</v>
      </c>
      <c r="T14" s="57">
        <v>0</v>
      </c>
      <c r="U14" s="57">
        <v>2</v>
      </c>
      <c r="V14" s="57">
        <v>0</v>
      </c>
      <c r="W14" s="58">
        <v>1</v>
      </c>
      <c r="X14" s="5">
        <f t="shared" si="0"/>
        <v>134</v>
      </c>
      <c r="Y14" s="24">
        <f t="shared" si="1"/>
        <v>987</v>
      </c>
    </row>
    <row r="15" spans="1:25" ht="15.75" customHeight="1">
      <c r="A15" s="4">
        <v>8</v>
      </c>
      <c r="B15" s="111" t="s">
        <v>237</v>
      </c>
      <c r="C15" s="57">
        <v>3</v>
      </c>
      <c r="D15" s="57">
        <v>1</v>
      </c>
      <c r="E15" s="57">
        <v>0</v>
      </c>
      <c r="F15" s="57">
        <v>1</v>
      </c>
      <c r="G15" s="57">
        <v>1</v>
      </c>
      <c r="H15" s="58">
        <v>5</v>
      </c>
      <c r="I15" s="58">
        <v>5</v>
      </c>
      <c r="J15" s="58">
        <v>2</v>
      </c>
      <c r="K15" s="58">
        <v>8</v>
      </c>
      <c r="L15" s="58">
        <v>2</v>
      </c>
      <c r="M15" s="58">
        <v>0</v>
      </c>
      <c r="N15" s="58">
        <v>3</v>
      </c>
      <c r="O15" s="58">
        <v>3</v>
      </c>
      <c r="P15" s="58">
        <v>85</v>
      </c>
      <c r="Q15" s="58">
        <v>93</v>
      </c>
      <c r="R15" s="58">
        <v>5</v>
      </c>
      <c r="S15" s="58">
        <v>6</v>
      </c>
      <c r="T15" s="58">
        <v>1</v>
      </c>
      <c r="U15" s="58">
        <v>2</v>
      </c>
      <c r="V15" s="58">
        <v>3</v>
      </c>
      <c r="W15" s="58">
        <v>2</v>
      </c>
      <c r="X15" s="5">
        <f t="shared" si="0"/>
        <v>231</v>
      </c>
      <c r="Y15" s="24">
        <f t="shared" si="1"/>
        <v>1084</v>
      </c>
    </row>
    <row r="16" spans="1:25" ht="15.75" customHeight="1">
      <c r="A16" s="4">
        <v>9</v>
      </c>
      <c r="B16" s="110" t="s">
        <v>238</v>
      </c>
      <c r="C16" s="57">
        <v>2</v>
      </c>
      <c r="D16" s="57">
        <v>0</v>
      </c>
      <c r="E16" s="57">
        <v>3</v>
      </c>
      <c r="F16" s="57">
        <v>0</v>
      </c>
      <c r="G16" s="57">
        <v>2</v>
      </c>
      <c r="H16" s="57">
        <v>2</v>
      </c>
      <c r="I16" s="57">
        <v>1</v>
      </c>
      <c r="J16" s="57">
        <v>1</v>
      </c>
      <c r="K16" s="57">
        <v>3</v>
      </c>
      <c r="L16" s="57">
        <v>4</v>
      </c>
      <c r="M16" s="57">
        <v>2</v>
      </c>
      <c r="N16" s="57">
        <v>1</v>
      </c>
      <c r="O16" s="57">
        <v>0</v>
      </c>
      <c r="P16" s="57">
        <v>1</v>
      </c>
      <c r="Q16" s="57">
        <v>0</v>
      </c>
      <c r="R16" s="57">
        <v>1</v>
      </c>
      <c r="S16" s="57">
        <v>1</v>
      </c>
      <c r="T16" s="57">
        <v>0</v>
      </c>
      <c r="U16" s="57">
        <v>1</v>
      </c>
      <c r="V16" s="57">
        <v>17</v>
      </c>
      <c r="W16" s="58">
        <v>1</v>
      </c>
      <c r="X16" s="5">
        <f t="shared" si="0"/>
        <v>43</v>
      </c>
      <c r="Y16" s="24">
        <f t="shared" si="1"/>
        <v>896</v>
      </c>
    </row>
    <row r="17" spans="1:25" ht="15.75" customHeight="1">
      <c r="A17" s="4">
        <v>10</v>
      </c>
      <c r="B17" s="111" t="s">
        <v>239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2</v>
      </c>
      <c r="I17" s="57">
        <v>1</v>
      </c>
      <c r="J17" s="57">
        <v>0</v>
      </c>
      <c r="K17" s="57">
        <v>1</v>
      </c>
      <c r="L17" s="57">
        <v>0</v>
      </c>
      <c r="M17" s="57">
        <v>0</v>
      </c>
      <c r="N17" s="57">
        <v>0</v>
      </c>
      <c r="O17" s="57">
        <v>3</v>
      </c>
      <c r="P17" s="57">
        <v>36</v>
      </c>
      <c r="Q17" s="57">
        <v>49</v>
      </c>
      <c r="R17" s="57">
        <v>2</v>
      </c>
      <c r="S17" s="57">
        <v>1</v>
      </c>
      <c r="T17" s="57">
        <v>0</v>
      </c>
      <c r="U17" s="57">
        <v>0</v>
      </c>
      <c r="V17" s="57">
        <v>0</v>
      </c>
      <c r="W17" s="58">
        <v>0</v>
      </c>
      <c r="X17" s="5">
        <f t="shared" si="0"/>
        <v>95</v>
      </c>
      <c r="Y17" s="24">
        <f t="shared" si="1"/>
        <v>948</v>
      </c>
    </row>
    <row r="18" spans="1:25" ht="15.75" customHeight="1">
      <c r="A18" s="4">
        <v>11</v>
      </c>
      <c r="B18" s="110" t="s">
        <v>240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7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1</v>
      </c>
      <c r="O18" s="57">
        <v>0</v>
      </c>
      <c r="P18" s="57">
        <v>0</v>
      </c>
      <c r="Q18" s="57">
        <v>0</v>
      </c>
      <c r="R18" s="57">
        <v>0</v>
      </c>
      <c r="S18" s="57">
        <v>2</v>
      </c>
      <c r="T18" s="57">
        <v>0</v>
      </c>
      <c r="U18" s="57">
        <v>0</v>
      </c>
      <c r="V18" s="57">
        <v>0</v>
      </c>
      <c r="W18" s="58">
        <v>0</v>
      </c>
      <c r="X18" s="5">
        <f t="shared" si="0"/>
        <v>10</v>
      </c>
      <c r="Y18" s="24">
        <f t="shared" si="1"/>
        <v>863</v>
      </c>
    </row>
    <row r="19" spans="1:25" ht="15.75" customHeight="1">
      <c r="A19" s="4">
        <v>12</v>
      </c>
      <c r="B19" s="111" t="s">
        <v>241</v>
      </c>
      <c r="C19" s="57">
        <v>1</v>
      </c>
      <c r="D19" s="57">
        <v>1</v>
      </c>
      <c r="E19" s="57">
        <v>2</v>
      </c>
      <c r="F19" s="57">
        <v>8</v>
      </c>
      <c r="G19" s="57">
        <v>3</v>
      </c>
      <c r="H19" s="57">
        <v>4</v>
      </c>
      <c r="I19" s="57">
        <v>3</v>
      </c>
      <c r="J19" s="57">
        <v>6</v>
      </c>
      <c r="K19" s="57">
        <v>8</v>
      </c>
      <c r="L19" s="57">
        <v>23</v>
      </c>
      <c r="M19" s="57">
        <v>3</v>
      </c>
      <c r="N19" s="57">
        <v>1</v>
      </c>
      <c r="O19" s="57">
        <v>3</v>
      </c>
      <c r="P19" s="57">
        <v>0</v>
      </c>
      <c r="Q19" s="57">
        <v>0</v>
      </c>
      <c r="R19" s="57">
        <v>3</v>
      </c>
      <c r="S19" s="57">
        <v>2</v>
      </c>
      <c r="T19" s="57">
        <v>1</v>
      </c>
      <c r="U19" s="57">
        <v>4</v>
      </c>
      <c r="V19" s="57">
        <v>26</v>
      </c>
      <c r="W19" s="58">
        <v>0</v>
      </c>
      <c r="X19" s="5">
        <f t="shared" si="0"/>
        <v>102</v>
      </c>
      <c r="Y19" s="24">
        <f t="shared" si="1"/>
        <v>955</v>
      </c>
    </row>
    <row r="20" spans="1:25" ht="15.75" customHeight="1">
      <c r="A20" s="4">
        <v>13</v>
      </c>
      <c r="B20" s="110" t="s">
        <v>242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">
        <f t="shared" si="0"/>
        <v>0</v>
      </c>
      <c r="Y20" s="24">
        <f t="shared" si="1"/>
        <v>853</v>
      </c>
    </row>
    <row r="21" spans="1:25" ht="15.75" customHeight="1">
      <c r="A21" s="4">
        <v>14</v>
      </c>
      <c r="B21" s="111" t="s">
        <v>243</v>
      </c>
      <c r="C21" s="57">
        <v>6</v>
      </c>
      <c r="D21" s="57">
        <v>0</v>
      </c>
      <c r="E21" s="57">
        <v>0</v>
      </c>
      <c r="F21" s="57">
        <v>0</v>
      </c>
      <c r="G21" s="57">
        <v>5</v>
      </c>
      <c r="H21" s="57">
        <v>2</v>
      </c>
      <c r="I21" s="57">
        <v>1</v>
      </c>
      <c r="J21" s="57">
        <v>0</v>
      </c>
      <c r="K21" s="57">
        <v>0</v>
      </c>
      <c r="L21" s="57">
        <v>0</v>
      </c>
      <c r="M21" s="57">
        <v>2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">
        <f t="shared" si="0"/>
        <v>16</v>
      </c>
      <c r="Y21" s="24">
        <f t="shared" si="1"/>
        <v>869</v>
      </c>
    </row>
    <row r="22" spans="1:25" ht="15.75" customHeight="1">
      <c r="A22" s="4">
        <v>15</v>
      </c>
      <c r="B22" s="112" t="s">
        <v>244</v>
      </c>
      <c r="C22" s="57">
        <v>4</v>
      </c>
      <c r="D22" s="57">
        <v>2</v>
      </c>
      <c r="E22" s="57">
        <v>0</v>
      </c>
      <c r="F22" s="57">
        <v>1</v>
      </c>
      <c r="G22" s="57">
        <v>0</v>
      </c>
      <c r="H22" s="57">
        <v>2</v>
      </c>
      <c r="I22" s="57">
        <v>2</v>
      </c>
      <c r="J22" s="57">
        <v>0</v>
      </c>
      <c r="K22" s="57">
        <v>0</v>
      </c>
      <c r="L22" s="57">
        <v>0</v>
      </c>
      <c r="M22" s="57">
        <v>1</v>
      </c>
      <c r="N22" s="57">
        <v>2</v>
      </c>
      <c r="O22" s="57">
        <v>0</v>
      </c>
      <c r="P22" s="57">
        <v>0</v>
      </c>
      <c r="Q22" s="57">
        <v>2</v>
      </c>
      <c r="R22" s="57">
        <v>0</v>
      </c>
      <c r="S22" s="57">
        <v>0</v>
      </c>
      <c r="T22" s="57">
        <v>1</v>
      </c>
      <c r="U22" s="57">
        <v>6</v>
      </c>
      <c r="V22" s="57">
        <v>3</v>
      </c>
      <c r="W22" s="58">
        <v>2</v>
      </c>
      <c r="X22" s="5">
        <f t="shared" si="0"/>
        <v>28</v>
      </c>
      <c r="Y22" s="24">
        <f t="shared" si="1"/>
        <v>881</v>
      </c>
    </row>
    <row r="23" spans="1:25" ht="15.75" customHeight="1">
      <c r="A23" s="4">
        <v>16</v>
      </c>
      <c r="B23" s="111" t="s">
        <v>245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1</v>
      </c>
      <c r="J23" s="57">
        <v>0</v>
      </c>
      <c r="K23" s="57">
        <v>2</v>
      </c>
      <c r="L23" s="57">
        <v>3</v>
      </c>
      <c r="M23" s="57">
        <v>0</v>
      </c>
      <c r="N23" s="57">
        <v>0</v>
      </c>
      <c r="O23" s="57">
        <v>0</v>
      </c>
      <c r="P23" s="57">
        <v>0</v>
      </c>
      <c r="Q23" s="57">
        <v>2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8">
        <v>0</v>
      </c>
      <c r="X23" s="5">
        <f t="shared" si="0"/>
        <v>8</v>
      </c>
      <c r="Y23" s="24">
        <f t="shared" si="1"/>
        <v>861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32</v>
      </c>
      <c r="D24" s="4">
        <f t="shared" si="2"/>
        <v>9</v>
      </c>
      <c r="E24" s="4">
        <f t="shared" si="2"/>
        <v>13</v>
      </c>
      <c r="F24" s="4">
        <f t="shared" si="2"/>
        <v>16</v>
      </c>
      <c r="G24" s="4">
        <f t="shared" si="2"/>
        <v>24</v>
      </c>
      <c r="H24" s="4">
        <f t="shared" si="2"/>
        <v>38</v>
      </c>
      <c r="I24" s="4">
        <f t="shared" si="2"/>
        <v>24</v>
      </c>
      <c r="J24" s="4">
        <f t="shared" si="2"/>
        <v>12</v>
      </c>
      <c r="K24" s="4">
        <f t="shared" si="2"/>
        <v>27</v>
      </c>
      <c r="L24" s="4">
        <f t="shared" si="2"/>
        <v>39</v>
      </c>
      <c r="M24" s="4">
        <f t="shared" si="2"/>
        <v>63</v>
      </c>
      <c r="N24" s="4">
        <f t="shared" si="2"/>
        <v>24</v>
      </c>
      <c r="O24" s="4">
        <f t="shared" si="2"/>
        <v>9</v>
      </c>
      <c r="P24" s="4">
        <f t="shared" si="2"/>
        <v>137</v>
      </c>
      <c r="Q24" s="4">
        <f t="shared" si="2"/>
        <v>151</v>
      </c>
      <c r="R24" s="4">
        <f t="shared" si="2"/>
        <v>107</v>
      </c>
      <c r="S24" s="4">
        <f t="shared" si="2"/>
        <v>111</v>
      </c>
      <c r="T24" s="4">
        <f t="shared" si="2"/>
        <v>5</v>
      </c>
      <c r="U24" s="4">
        <f t="shared" si="2"/>
        <v>36</v>
      </c>
      <c r="V24" s="4">
        <f t="shared" si="2"/>
        <v>55</v>
      </c>
      <c r="W24" s="4">
        <f t="shared" si="2"/>
        <v>63</v>
      </c>
      <c r="X24" s="25">
        <f t="shared" si="2"/>
        <v>995</v>
      </c>
      <c r="Y24" s="24">
        <f t="shared" si="2"/>
        <v>14643</v>
      </c>
    </row>
  </sheetData>
  <mergeCells count="5">
    <mergeCell ref="C1:V1"/>
    <mergeCell ref="C4:W4"/>
    <mergeCell ref="X4:X5"/>
    <mergeCell ref="A24:B24"/>
    <mergeCell ref="C7:W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4"/>
  <sheetViews>
    <sheetView topLeftCell="B1" zoomScaleNormal="100" workbookViewId="0">
      <selection activeCell="C24" sqref="C24"/>
    </sheetView>
  </sheetViews>
  <sheetFormatPr defaultRowHeight="15"/>
  <cols>
    <col min="1" max="1" width="4.28515625" customWidth="1"/>
    <col min="2" max="2" width="33.140625" customWidth="1"/>
    <col min="3" max="23" width="5.7109375" customWidth="1"/>
    <col min="24" max="24" width="9.42578125" customWidth="1"/>
    <col min="25" max="25" width="9.7109375" customWidth="1"/>
  </cols>
  <sheetData>
    <row r="1" spans="1:25">
      <c r="C1" s="173" t="s">
        <v>141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</row>
    <row r="4" spans="1:25" ht="15.75" customHeight="1" thickBot="1">
      <c r="B4" s="126"/>
      <c r="C4" s="174" t="s">
        <v>226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</row>
    <row r="5" spans="1:25" ht="15.75" thickBot="1">
      <c r="A5" s="1"/>
      <c r="B5" s="56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Bot="1">
      <c r="A6" s="55"/>
      <c r="B6" s="52" t="s">
        <v>69</v>
      </c>
      <c r="C6" s="7">
        <f>'SINDACI E LISTE'!B21</f>
        <v>93</v>
      </c>
      <c r="D6" s="7">
        <f>'SINDACI E LISTE'!C21</f>
        <v>75</v>
      </c>
      <c r="E6" s="7">
        <f>'SINDACI E LISTE'!D21</f>
        <v>58</v>
      </c>
      <c r="F6" s="7">
        <f>'SINDACI E LISTE'!E21</f>
        <v>48</v>
      </c>
      <c r="G6" s="7">
        <f>'SINDACI E LISTE'!F21</f>
        <v>64</v>
      </c>
      <c r="H6" s="7">
        <f>'SINDACI E LISTE'!G21</f>
        <v>73</v>
      </c>
      <c r="I6" s="7">
        <f>'SINDACI E LISTE'!H21</f>
        <v>52</v>
      </c>
      <c r="J6" s="7">
        <f>'SINDACI E LISTE'!I21</f>
        <v>52</v>
      </c>
      <c r="K6" s="7">
        <f>'SINDACI E LISTE'!J21</f>
        <v>61</v>
      </c>
      <c r="L6" s="7">
        <f>'SINDACI E LISTE'!K21</f>
        <v>54</v>
      </c>
      <c r="M6" s="7">
        <f>'SINDACI E LISTE'!L21</f>
        <v>52</v>
      </c>
      <c r="N6" s="7">
        <f>'SINDACI E LISTE'!M21</f>
        <v>48</v>
      </c>
      <c r="O6" s="7">
        <f>'SINDACI E LISTE'!N21</f>
        <v>16</v>
      </c>
      <c r="P6" s="7">
        <f>'SINDACI E LISTE'!O21</f>
        <v>26</v>
      </c>
      <c r="Q6" s="7">
        <f>'SINDACI E LISTE'!P21</f>
        <v>38</v>
      </c>
      <c r="R6" s="7">
        <f>'SINDACI E LISTE'!Q21</f>
        <v>10</v>
      </c>
      <c r="S6" s="7">
        <f>'SINDACI E LISTE'!R21</f>
        <v>13</v>
      </c>
      <c r="T6" s="7">
        <f>'SINDACI E LISTE'!S21</f>
        <v>4</v>
      </c>
      <c r="U6" s="7">
        <f>'SINDACI E LISTE'!T21</f>
        <v>72</v>
      </c>
      <c r="V6" s="7">
        <f>'SINDACI E LISTE'!U21</f>
        <v>41</v>
      </c>
      <c r="W6" s="7">
        <f>'SINDACI E LISTE'!V21</f>
        <v>26</v>
      </c>
      <c r="X6" s="10">
        <f>SUM(C6:W6)</f>
        <v>976</v>
      </c>
    </row>
    <row r="7" spans="1:25" ht="24.95" customHeight="1">
      <c r="A7" s="14"/>
      <c r="B7" s="107"/>
      <c r="C7" s="181" t="s">
        <v>71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2"/>
      <c r="X7" s="6" t="s">
        <v>72</v>
      </c>
      <c r="Y7" s="26" t="s">
        <v>227</v>
      </c>
    </row>
    <row r="8" spans="1:25" ht="15.75">
      <c r="A8" s="4">
        <v>1</v>
      </c>
      <c r="B8" s="110" t="s">
        <v>59</v>
      </c>
      <c r="C8" s="57">
        <v>13</v>
      </c>
      <c r="D8" s="57">
        <v>10</v>
      </c>
      <c r="E8" s="57">
        <v>3</v>
      </c>
      <c r="F8" s="57">
        <v>6</v>
      </c>
      <c r="G8" s="57">
        <v>4</v>
      </c>
      <c r="H8" s="57">
        <v>5</v>
      </c>
      <c r="I8" s="57">
        <v>9</v>
      </c>
      <c r="J8" s="57">
        <v>5</v>
      </c>
      <c r="K8" s="57">
        <v>6</v>
      </c>
      <c r="L8" s="57">
        <v>1</v>
      </c>
      <c r="M8" s="57">
        <v>6</v>
      </c>
      <c r="N8" s="57">
        <v>1</v>
      </c>
      <c r="O8" s="57">
        <v>0</v>
      </c>
      <c r="P8" s="57">
        <v>1</v>
      </c>
      <c r="Q8" s="57">
        <v>0</v>
      </c>
      <c r="R8" s="57">
        <v>0</v>
      </c>
      <c r="S8" s="57">
        <v>2</v>
      </c>
      <c r="T8" s="57">
        <v>0</v>
      </c>
      <c r="U8" s="57">
        <v>13</v>
      </c>
      <c r="V8" s="57">
        <v>3</v>
      </c>
      <c r="W8" s="58">
        <v>2</v>
      </c>
      <c r="X8" s="5">
        <f>SUM(C8:W8)</f>
        <v>90</v>
      </c>
      <c r="Y8" s="19">
        <f>X8+$X$6</f>
        <v>1066</v>
      </c>
    </row>
    <row r="9" spans="1:25" ht="15.75">
      <c r="A9" s="4">
        <v>2</v>
      </c>
      <c r="B9" s="111" t="s">
        <v>104</v>
      </c>
      <c r="C9" s="57">
        <v>12</v>
      </c>
      <c r="D9" s="57">
        <v>4</v>
      </c>
      <c r="E9" s="57">
        <v>3</v>
      </c>
      <c r="F9" s="57">
        <v>8</v>
      </c>
      <c r="G9" s="57">
        <v>8</v>
      </c>
      <c r="H9" s="57">
        <v>14</v>
      </c>
      <c r="I9" s="57">
        <v>5</v>
      </c>
      <c r="J9" s="57">
        <v>2</v>
      </c>
      <c r="K9" s="57">
        <v>0</v>
      </c>
      <c r="L9" s="57">
        <v>0</v>
      </c>
      <c r="M9" s="57">
        <v>2</v>
      </c>
      <c r="N9" s="57">
        <v>2</v>
      </c>
      <c r="O9" s="57">
        <v>1</v>
      </c>
      <c r="P9" s="57">
        <v>9</v>
      </c>
      <c r="Q9" s="57">
        <v>18</v>
      </c>
      <c r="R9" s="57">
        <v>0</v>
      </c>
      <c r="S9" s="57">
        <v>1</v>
      </c>
      <c r="T9" s="57">
        <v>0</v>
      </c>
      <c r="U9" s="57">
        <v>6</v>
      </c>
      <c r="V9" s="57">
        <v>3</v>
      </c>
      <c r="W9" s="58">
        <v>5</v>
      </c>
      <c r="X9" s="5">
        <f t="shared" ref="X9:X23" si="0">SUM(C9:W9)</f>
        <v>103</v>
      </c>
      <c r="Y9" s="19">
        <f t="shared" ref="Y9:Y23" si="1">X9+$X$6</f>
        <v>1079</v>
      </c>
    </row>
    <row r="10" spans="1:25" ht="15.75">
      <c r="A10" s="4">
        <v>3</v>
      </c>
      <c r="B10" s="110" t="s">
        <v>105</v>
      </c>
      <c r="C10" s="57">
        <v>7</v>
      </c>
      <c r="D10" s="57">
        <v>2</v>
      </c>
      <c r="E10" s="57">
        <v>3</v>
      </c>
      <c r="F10" s="57">
        <v>0</v>
      </c>
      <c r="G10" s="57">
        <v>6</v>
      </c>
      <c r="H10" s="57">
        <v>4</v>
      </c>
      <c r="I10" s="57">
        <v>0</v>
      </c>
      <c r="J10" s="57">
        <v>3</v>
      </c>
      <c r="K10" s="57">
        <v>1</v>
      </c>
      <c r="L10" s="57">
        <v>5</v>
      </c>
      <c r="M10" s="57">
        <v>1</v>
      </c>
      <c r="N10" s="57">
        <v>1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8">
        <v>0</v>
      </c>
      <c r="X10" s="5">
        <f t="shared" si="0"/>
        <v>35</v>
      </c>
      <c r="Y10" s="19">
        <f t="shared" si="1"/>
        <v>1011</v>
      </c>
    </row>
    <row r="11" spans="1:25" ht="15.75">
      <c r="A11" s="4">
        <v>4</v>
      </c>
      <c r="B11" s="111" t="s">
        <v>106</v>
      </c>
      <c r="C11" s="57">
        <v>18</v>
      </c>
      <c r="D11" s="57">
        <v>13</v>
      </c>
      <c r="E11" s="57">
        <v>2</v>
      </c>
      <c r="F11" s="57">
        <v>5</v>
      </c>
      <c r="G11" s="57">
        <v>3</v>
      </c>
      <c r="H11" s="57">
        <v>7</v>
      </c>
      <c r="I11" s="57">
        <v>4</v>
      </c>
      <c r="J11" s="57">
        <v>4</v>
      </c>
      <c r="K11" s="57">
        <v>8</v>
      </c>
      <c r="L11" s="57">
        <v>4</v>
      </c>
      <c r="M11" s="57">
        <v>5</v>
      </c>
      <c r="N11" s="57">
        <v>10</v>
      </c>
      <c r="O11" s="57">
        <v>1</v>
      </c>
      <c r="P11" s="57">
        <v>3</v>
      </c>
      <c r="Q11" s="57">
        <v>2</v>
      </c>
      <c r="R11" s="57">
        <v>2</v>
      </c>
      <c r="S11" s="57">
        <v>1</v>
      </c>
      <c r="T11" s="57">
        <v>3</v>
      </c>
      <c r="U11" s="57">
        <v>15</v>
      </c>
      <c r="V11" s="57">
        <v>5</v>
      </c>
      <c r="W11" s="58">
        <v>5</v>
      </c>
      <c r="X11" s="5">
        <f t="shared" si="0"/>
        <v>120</v>
      </c>
      <c r="Y11" s="19">
        <f t="shared" si="1"/>
        <v>1096</v>
      </c>
    </row>
    <row r="12" spans="1:25" ht="15.75">
      <c r="A12" s="4">
        <v>5</v>
      </c>
      <c r="B12" s="110" t="s">
        <v>107</v>
      </c>
      <c r="C12" s="57">
        <v>0</v>
      </c>
      <c r="D12" s="57">
        <v>0</v>
      </c>
      <c r="E12" s="57">
        <v>0</v>
      </c>
      <c r="F12" s="57">
        <v>0</v>
      </c>
      <c r="G12" s="57">
        <v>2</v>
      </c>
      <c r="H12" s="57">
        <v>2</v>
      </c>
      <c r="I12" s="57">
        <v>0</v>
      </c>
      <c r="J12" s="57">
        <v>0</v>
      </c>
      <c r="K12" s="57">
        <v>0</v>
      </c>
      <c r="L12" s="57">
        <v>2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1</v>
      </c>
      <c r="V12" s="57">
        <v>1</v>
      </c>
      <c r="W12" s="58">
        <v>0</v>
      </c>
      <c r="X12" s="5">
        <f t="shared" si="0"/>
        <v>8</v>
      </c>
      <c r="Y12" s="19">
        <f t="shared" si="1"/>
        <v>984</v>
      </c>
    </row>
    <row r="13" spans="1:25" ht="15.75">
      <c r="A13" s="4">
        <v>6</v>
      </c>
      <c r="B13" s="111" t="s">
        <v>108</v>
      </c>
      <c r="C13" s="57">
        <v>21</v>
      </c>
      <c r="D13" s="57">
        <v>11</v>
      </c>
      <c r="E13" s="57">
        <v>12</v>
      </c>
      <c r="F13" s="57">
        <v>23</v>
      </c>
      <c r="G13" s="57">
        <v>9</v>
      </c>
      <c r="H13" s="57">
        <v>17</v>
      </c>
      <c r="I13" s="57">
        <v>9</v>
      </c>
      <c r="J13" s="57">
        <v>9</v>
      </c>
      <c r="K13" s="57">
        <v>12</v>
      </c>
      <c r="L13" s="57">
        <v>13</v>
      </c>
      <c r="M13" s="57">
        <v>16</v>
      </c>
      <c r="N13" s="57">
        <v>13</v>
      </c>
      <c r="O13" s="57">
        <v>3</v>
      </c>
      <c r="P13" s="57">
        <v>4</v>
      </c>
      <c r="Q13" s="57">
        <v>2</v>
      </c>
      <c r="R13" s="57">
        <v>2</v>
      </c>
      <c r="S13" s="57">
        <v>5</v>
      </c>
      <c r="T13" s="57">
        <v>2</v>
      </c>
      <c r="U13" s="57">
        <v>19</v>
      </c>
      <c r="V13" s="57">
        <v>19</v>
      </c>
      <c r="W13" s="58">
        <v>6</v>
      </c>
      <c r="X13" s="5">
        <f t="shared" si="0"/>
        <v>227</v>
      </c>
      <c r="Y13" s="19">
        <f t="shared" si="1"/>
        <v>1203</v>
      </c>
    </row>
    <row r="14" spans="1:25" ht="15.75">
      <c r="A14" s="4">
        <v>7</v>
      </c>
      <c r="B14" s="110" t="s">
        <v>109</v>
      </c>
      <c r="C14" s="57">
        <v>3</v>
      </c>
      <c r="D14" s="57">
        <v>5</v>
      </c>
      <c r="E14" s="57">
        <v>5</v>
      </c>
      <c r="F14" s="57">
        <v>2</v>
      </c>
      <c r="G14" s="57">
        <v>13</v>
      </c>
      <c r="H14" s="57">
        <v>6</v>
      </c>
      <c r="I14" s="57">
        <v>9</v>
      </c>
      <c r="J14" s="57">
        <v>2</v>
      </c>
      <c r="K14" s="57">
        <v>8</v>
      </c>
      <c r="L14" s="57">
        <v>1</v>
      </c>
      <c r="M14" s="57">
        <v>3</v>
      </c>
      <c r="N14" s="57">
        <v>5</v>
      </c>
      <c r="O14" s="57">
        <v>0</v>
      </c>
      <c r="P14" s="57">
        <v>0</v>
      </c>
      <c r="Q14" s="57">
        <v>3</v>
      </c>
      <c r="R14" s="57">
        <v>0</v>
      </c>
      <c r="S14" s="57">
        <v>0</v>
      </c>
      <c r="T14" s="57">
        <v>0</v>
      </c>
      <c r="U14" s="57">
        <v>3</v>
      </c>
      <c r="V14" s="57">
        <v>0</v>
      </c>
      <c r="W14" s="58">
        <v>1</v>
      </c>
      <c r="X14" s="5">
        <f t="shared" si="0"/>
        <v>69</v>
      </c>
      <c r="Y14" s="19">
        <f t="shared" si="1"/>
        <v>1045</v>
      </c>
    </row>
    <row r="15" spans="1:25" ht="24">
      <c r="A15" s="4">
        <v>8</v>
      </c>
      <c r="B15" s="130" t="s">
        <v>247</v>
      </c>
      <c r="C15" s="57">
        <v>4</v>
      </c>
      <c r="D15" s="57">
        <v>4</v>
      </c>
      <c r="E15" s="57">
        <v>3</v>
      </c>
      <c r="F15" s="57">
        <v>3</v>
      </c>
      <c r="G15" s="57">
        <v>8</v>
      </c>
      <c r="H15" s="58">
        <v>11</v>
      </c>
      <c r="I15" s="58">
        <v>9</v>
      </c>
      <c r="J15" s="58">
        <v>11</v>
      </c>
      <c r="K15" s="58">
        <v>8</v>
      </c>
      <c r="L15" s="58">
        <v>6</v>
      </c>
      <c r="M15" s="58">
        <v>3</v>
      </c>
      <c r="N15" s="58">
        <v>6</v>
      </c>
      <c r="O15" s="58">
        <v>8</v>
      </c>
      <c r="P15" s="58">
        <v>0</v>
      </c>
      <c r="Q15" s="58">
        <v>2</v>
      </c>
      <c r="R15" s="58">
        <v>1</v>
      </c>
      <c r="S15" s="58">
        <v>0</v>
      </c>
      <c r="T15" s="58">
        <v>0</v>
      </c>
      <c r="U15" s="58">
        <v>7</v>
      </c>
      <c r="V15" s="58">
        <v>3</v>
      </c>
      <c r="W15" s="58">
        <v>2</v>
      </c>
      <c r="X15" s="5">
        <f t="shared" si="0"/>
        <v>99</v>
      </c>
      <c r="Y15" s="19">
        <f t="shared" si="1"/>
        <v>1075</v>
      </c>
    </row>
    <row r="16" spans="1:25" ht="15.75">
      <c r="A16" s="4">
        <v>9</v>
      </c>
      <c r="B16" s="110" t="s">
        <v>110</v>
      </c>
      <c r="C16" s="57">
        <v>3</v>
      </c>
      <c r="D16" s="57">
        <v>0</v>
      </c>
      <c r="E16" s="57">
        <v>3</v>
      </c>
      <c r="F16" s="57">
        <v>0</v>
      </c>
      <c r="G16" s="57">
        <v>4</v>
      </c>
      <c r="H16" s="57">
        <v>7</v>
      </c>
      <c r="I16" s="57">
        <v>0</v>
      </c>
      <c r="J16" s="57">
        <v>0</v>
      </c>
      <c r="K16" s="57">
        <v>3</v>
      </c>
      <c r="L16" s="57">
        <v>4</v>
      </c>
      <c r="M16" s="57">
        <v>6</v>
      </c>
      <c r="N16" s="57">
        <v>3</v>
      </c>
      <c r="O16" s="57">
        <v>0</v>
      </c>
      <c r="P16" s="57">
        <v>3</v>
      </c>
      <c r="Q16" s="57">
        <v>1</v>
      </c>
      <c r="R16" s="57">
        <v>0</v>
      </c>
      <c r="S16" s="57">
        <v>0</v>
      </c>
      <c r="T16" s="57">
        <v>1</v>
      </c>
      <c r="U16" s="57">
        <v>3</v>
      </c>
      <c r="V16" s="57">
        <v>4</v>
      </c>
      <c r="W16" s="58">
        <v>0</v>
      </c>
      <c r="X16" s="5">
        <f t="shared" si="0"/>
        <v>45</v>
      </c>
      <c r="Y16" s="19">
        <f t="shared" si="1"/>
        <v>1021</v>
      </c>
    </row>
    <row r="17" spans="1:25" ht="15.75">
      <c r="A17" s="4">
        <v>10</v>
      </c>
      <c r="B17" s="111" t="s">
        <v>60</v>
      </c>
      <c r="C17" s="57">
        <v>15</v>
      </c>
      <c r="D17" s="57">
        <v>15</v>
      </c>
      <c r="E17" s="57">
        <v>4</v>
      </c>
      <c r="F17" s="57">
        <v>2</v>
      </c>
      <c r="G17" s="57">
        <v>1</v>
      </c>
      <c r="H17" s="57">
        <v>2</v>
      </c>
      <c r="I17" s="57">
        <v>3</v>
      </c>
      <c r="J17" s="57">
        <v>11</v>
      </c>
      <c r="K17" s="57">
        <v>13</v>
      </c>
      <c r="L17" s="57">
        <v>12</v>
      </c>
      <c r="M17" s="57">
        <v>2</v>
      </c>
      <c r="N17" s="57">
        <v>10</v>
      </c>
      <c r="O17" s="57">
        <v>3</v>
      </c>
      <c r="P17" s="57">
        <v>0</v>
      </c>
      <c r="Q17" s="57">
        <v>2</v>
      </c>
      <c r="R17" s="57">
        <v>6</v>
      </c>
      <c r="S17" s="57">
        <v>1</v>
      </c>
      <c r="T17" s="57">
        <v>0</v>
      </c>
      <c r="U17" s="57">
        <v>7</v>
      </c>
      <c r="V17" s="57">
        <v>2</v>
      </c>
      <c r="W17" s="58">
        <v>4</v>
      </c>
      <c r="X17" s="5">
        <f t="shared" si="0"/>
        <v>115</v>
      </c>
      <c r="Y17" s="19">
        <f t="shared" si="1"/>
        <v>1091</v>
      </c>
    </row>
    <row r="18" spans="1:25" ht="15.75">
      <c r="A18" s="4">
        <v>11</v>
      </c>
      <c r="B18" s="110" t="s">
        <v>111</v>
      </c>
      <c r="C18" s="57">
        <v>0</v>
      </c>
      <c r="D18" s="57">
        <v>2</v>
      </c>
      <c r="E18" s="57">
        <v>0</v>
      </c>
      <c r="F18" s="57">
        <v>2</v>
      </c>
      <c r="G18" s="57">
        <v>0</v>
      </c>
      <c r="H18" s="57">
        <v>0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0</v>
      </c>
      <c r="O18" s="57">
        <v>0</v>
      </c>
      <c r="P18" s="57">
        <v>1</v>
      </c>
      <c r="Q18" s="57">
        <v>2</v>
      </c>
      <c r="R18" s="57">
        <v>0</v>
      </c>
      <c r="S18" s="57">
        <v>0</v>
      </c>
      <c r="T18" s="57">
        <v>0</v>
      </c>
      <c r="U18" s="57">
        <v>0</v>
      </c>
      <c r="V18" s="57">
        <v>2</v>
      </c>
      <c r="W18" s="58">
        <v>0</v>
      </c>
      <c r="X18" s="5">
        <f t="shared" si="0"/>
        <v>10</v>
      </c>
      <c r="Y18" s="19">
        <f t="shared" si="1"/>
        <v>986</v>
      </c>
    </row>
    <row r="19" spans="1:25" ht="15.75">
      <c r="A19" s="4">
        <v>12</v>
      </c>
      <c r="B19" s="111" t="s">
        <v>112</v>
      </c>
      <c r="C19" s="57">
        <v>15</v>
      </c>
      <c r="D19" s="57">
        <v>6</v>
      </c>
      <c r="E19" s="57">
        <v>11</v>
      </c>
      <c r="F19" s="57">
        <v>4</v>
      </c>
      <c r="G19" s="57">
        <v>11</v>
      </c>
      <c r="H19" s="57">
        <v>12</v>
      </c>
      <c r="I19" s="57">
        <v>10</v>
      </c>
      <c r="J19" s="57">
        <v>21</v>
      </c>
      <c r="K19" s="57">
        <v>8</v>
      </c>
      <c r="L19" s="57">
        <v>11</v>
      </c>
      <c r="M19" s="57">
        <v>5</v>
      </c>
      <c r="N19" s="57">
        <v>5</v>
      </c>
      <c r="O19" s="57">
        <v>5</v>
      </c>
      <c r="P19" s="57">
        <v>1</v>
      </c>
      <c r="Q19" s="57">
        <v>2</v>
      </c>
      <c r="R19" s="57">
        <v>1</v>
      </c>
      <c r="S19" s="57">
        <v>2</v>
      </c>
      <c r="T19" s="57">
        <v>0</v>
      </c>
      <c r="U19" s="57">
        <v>12</v>
      </c>
      <c r="V19" s="57">
        <v>5</v>
      </c>
      <c r="W19" s="58">
        <v>3</v>
      </c>
      <c r="X19" s="5">
        <f t="shared" si="0"/>
        <v>150</v>
      </c>
      <c r="Y19" s="19">
        <f t="shared" si="1"/>
        <v>1126</v>
      </c>
    </row>
    <row r="20" spans="1:25" ht="15.75">
      <c r="A20" s="4">
        <v>13</v>
      </c>
      <c r="B20" s="110" t="s">
        <v>113</v>
      </c>
      <c r="C20" s="57">
        <v>0</v>
      </c>
      <c r="D20" s="57">
        <v>0</v>
      </c>
      <c r="E20" s="57">
        <v>4</v>
      </c>
      <c r="F20" s="57">
        <v>1</v>
      </c>
      <c r="G20" s="57">
        <v>1</v>
      </c>
      <c r="H20" s="57">
        <v>4</v>
      </c>
      <c r="I20" s="57">
        <v>0</v>
      </c>
      <c r="J20" s="57">
        <v>0</v>
      </c>
      <c r="K20" s="57">
        <v>0</v>
      </c>
      <c r="L20" s="57">
        <v>3</v>
      </c>
      <c r="M20" s="57">
        <v>10</v>
      </c>
      <c r="N20" s="57">
        <v>0</v>
      </c>
      <c r="O20" s="57">
        <v>0</v>
      </c>
      <c r="P20" s="57">
        <v>1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3</v>
      </c>
      <c r="W20" s="58">
        <v>0</v>
      </c>
      <c r="X20" s="5">
        <f t="shared" si="0"/>
        <v>27</v>
      </c>
      <c r="Y20" s="19">
        <f t="shared" si="1"/>
        <v>1003</v>
      </c>
    </row>
    <row r="21" spans="1:25" ht="15.75">
      <c r="A21" s="4">
        <v>14</v>
      </c>
      <c r="B21" s="111" t="s">
        <v>114</v>
      </c>
      <c r="C21" s="57">
        <v>6</v>
      </c>
      <c r="D21" s="57">
        <v>9</v>
      </c>
      <c r="E21" s="57">
        <v>3</v>
      </c>
      <c r="F21" s="57">
        <v>4</v>
      </c>
      <c r="G21" s="57">
        <v>1</v>
      </c>
      <c r="H21" s="57">
        <v>0</v>
      </c>
      <c r="I21" s="57">
        <v>2</v>
      </c>
      <c r="J21" s="57">
        <v>1</v>
      </c>
      <c r="K21" s="57">
        <v>2</v>
      </c>
      <c r="L21" s="57">
        <v>3</v>
      </c>
      <c r="M21" s="57">
        <v>10</v>
      </c>
      <c r="N21" s="57">
        <v>2</v>
      </c>
      <c r="O21" s="57">
        <v>0</v>
      </c>
      <c r="P21" s="57">
        <v>0</v>
      </c>
      <c r="Q21" s="57">
        <v>1</v>
      </c>
      <c r="R21" s="57">
        <v>0</v>
      </c>
      <c r="S21" s="57">
        <v>0</v>
      </c>
      <c r="T21" s="57">
        <v>0</v>
      </c>
      <c r="U21" s="57">
        <v>3</v>
      </c>
      <c r="V21" s="57">
        <v>0</v>
      </c>
      <c r="W21" s="58">
        <v>0</v>
      </c>
      <c r="X21" s="5">
        <f t="shared" si="0"/>
        <v>47</v>
      </c>
      <c r="Y21" s="19">
        <f t="shared" si="1"/>
        <v>1023</v>
      </c>
    </row>
    <row r="22" spans="1:25" ht="15.75">
      <c r="A22" s="4">
        <v>15</v>
      </c>
      <c r="B22" s="110" t="s">
        <v>115</v>
      </c>
      <c r="C22" s="57">
        <v>1</v>
      </c>
      <c r="D22" s="57">
        <v>7</v>
      </c>
      <c r="E22" s="57">
        <v>0</v>
      </c>
      <c r="F22" s="57">
        <v>0</v>
      </c>
      <c r="G22" s="57">
        <v>1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8">
        <v>1</v>
      </c>
      <c r="X22" s="5">
        <f t="shared" si="0"/>
        <v>11</v>
      </c>
      <c r="Y22" s="19">
        <f t="shared" si="1"/>
        <v>987</v>
      </c>
    </row>
    <row r="23" spans="1:25" ht="15.75">
      <c r="A23" s="4">
        <v>16</v>
      </c>
      <c r="B23" s="111" t="s">
        <v>62</v>
      </c>
      <c r="C23" s="57">
        <v>8</v>
      </c>
      <c r="D23" s="57">
        <v>7</v>
      </c>
      <c r="E23" s="57">
        <v>14</v>
      </c>
      <c r="F23" s="57">
        <v>2</v>
      </c>
      <c r="G23" s="57">
        <v>24</v>
      </c>
      <c r="H23" s="57">
        <v>8</v>
      </c>
      <c r="I23" s="57">
        <v>14</v>
      </c>
      <c r="J23" s="57">
        <v>4</v>
      </c>
      <c r="K23" s="57">
        <v>10</v>
      </c>
      <c r="L23" s="57">
        <v>8</v>
      </c>
      <c r="M23" s="57">
        <v>4</v>
      </c>
      <c r="N23" s="57">
        <v>3</v>
      </c>
      <c r="O23" s="57">
        <v>1</v>
      </c>
      <c r="P23" s="57">
        <v>0</v>
      </c>
      <c r="Q23" s="57">
        <v>4</v>
      </c>
      <c r="R23" s="57">
        <v>0</v>
      </c>
      <c r="S23" s="57">
        <v>2</v>
      </c>
      <c r="T23" s="57">
        <v>0</v>
      </c>
      <c r="U23" s="57">
        <v>4</v>
      </c>
      <c r="V23" s="57">
        <v>1</v>
      </c>
      <c r="W23" s="58">
        <v>1</v>
      </c>
      <c r="X23" s="5">
        <f t="shared" si="0"/>
        <v>119</v>
      </c>
      <c r="Y23" s="19">
        <f t="shared" si="1"/>
        <v>1095</v>
      </c>
    </row>
    <row r="24" spans="1:25" ht="20.100000000000001" customHeight="1">
      <c r="B24" s="4" t="s">
        <v>18</v>
      </c>
      <c r="C24" s="4">
        <f t="shared" ref="C24:Y24" si="2">SUM(C8:C23)</f>
        <v>126</v>
      </c>
      <c r="D24" s="4">
        <f t="shared" si="2"/>
        <v>95</v>
      </c>
      <c r="E24" s="4">
        <f t="shared" si="2"/>
        <v>70</v>
      </c>
      <c r="F24" s="4">
        <f t="shared" si="2"/>
        <v>62</v>
      </c>
      <c r="G24" s="4">
        <f t="shared" si="2"/>
        <v>96</v>
      </c>
      <c r="H24" s="4">
        <f t="shared" si="2"/>
        <v>99</v>
      </c>
      <c r="I24" s="4">
        <f t="shared" si="2"/>
        <v>74</v>
      </c>
      <c r="J24" s="4">
        <f t="shared" si="2"/>
        <v>73</v>
      </c>
      <c r="K24" s="4">
        <f t="shared" si="2"/>
        <v>80</v>
      </c>
      <c r="L24" s="4">
        <f t="shared" si="2"/>
        <v>73</v>
      </c>
      <c r="M24" s="4">
        <f t="shared" si="2"/>
        <v>73</v>
      </c>
      <c r="N24" s="4">
        <f t="shared" si="2"/>
        <v>61</v>
      </c>
      <c r="O24" s="4">
        <f t="shared" si="2"/>
        <v>22</v>
      </c>
      <c r="P24" s="4">
        <f t="shared" si="2"/>
        <v>23</v>
      </c>
      <c r="Q24" s="4">
        <f t="shared" si="2"/>
        <v>41</v>
      </c>
      <c r="R24" s="4">
        <f t="shared" si="2"/>
        <v>12</v>
      </c>
      <c r="S24" s="4">
        <f t="shared" si="2"/>
        <v>14</v>
      </c>
      <c r="T24" s="4">
        <f t="shared" si="2"/>
        <v>6</v>
      </c>
      <c r="U24" s="4">
        <f t="shared" si="2"/>
        <v>93</v>
      </c>
      <c r="V24" s="4">
        <f t="shared" si="2"/>
        <v>52</v>
      </c>
      <c r="W24" s="4">
        <f t="shared" si="2"/>
        <v>30</v>
      </c>
      <c r="X24" s="25">
        <f t="shared" si="2"/>
        <v>1275</v>
      </c>
      <c r="Y24" s="19">
        <f t="shared" si="2"/>
        <v>16891</v>
      </c>
    </row>
  </sheetData>
  <mergeCells count="4">
    <mergeCell ref="C1:V1"/>
    <mergeCell ref="X4:X5"/>
    <mergeCell ref="C4:W4"/>
    <mergeCell ref="C7:W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4"/>
  <sheetViews>
    <sheetView zoomScaleNormal="100" workbookViewId="0">
      <selection activeCell="C24" sqref="C24"/>
    </sheetView>
  </sheetViews>
  <sheetFormatPr defaultRowHeight="15"/>
  <cols>
    <col min="1" max="1" width="3.5703125" customWidth="1"/>
    <col min="2" max="2" width="30.140625" customWidth="1"/>
    <col min="3" max="23" width="5.7109375" customWidth="1"/>
    <col min="24" max="24" width="10.285156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thickBot="1">
      <c r="B4" s="11"/>
      <c r="C4" s="174" t="s">
        <v>228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LISTE'!B23</f>
        <v>2</v>
      </c>
      <c r="D6" s="7">
        <f>'SINDACI E LISTE'!C23</f>
        <v>5</v>
      </c>
      <c r="E6" s="7">
        <f>'SINDACI E LISTE'!D23</f>
        <v>1</v>
      </c>
      <c r="F6" s="7">
        <f>'SINDACI E LISTE'!E23</f>
        <v>1</v>
      </c>
      <c r="G6" s="7">
        <f>'SINDACI E LISTE'!F23</f>
        <v>6</v>
      </c>
      <c r="H6" s="7">
        <f>'SINDACI E LISTE'!G23</f>
        <v>5</v>
      </c>
      <c r="I6" s="7">
        <f>'SINDACI E LISTE'!H23</f>
        <v>3</v>
      </c>
      <c r="J6" s="7">
        <f>'SINDACI E LISTE'!I23</f>
        <v>10</v>
      </c>
      <c r="K6" s="7">
        <f>'SINDACI E LISTE'!J23</f>
        <v>3</v>
      </c>
      <c r="L6" s="7">
        <f>'SINDACI E LISTE'!K23</f>
        <v>6</v>
      </c>
      <c r="M6" s="7">
        <f>'SINDACI E LISTE'!L23</f>
        <v>5</v>
      </c>
      <c r="N6" s="7">
        <f>'SINDACI E LISTE'!M23</f>
        <v>2</v>
      </c>
      <c r="O6" s="7">
        <f>'SINDACI E LISTE'!N23</f>
        <v>6</v>
      </c>
      <c r="P6" s="7">
        <f>'SINDACI E LISTE'!O23</f>
        <v>5</v>
      </c>
      <c r="Q6" s="7">
        <f>'SINDACI E LISTE'!P23</f>
        <v>4</v>
      </c>
      <c r="R6" s="7">
        <f>'SINDACI E LISTE'!Q23</f>
        <v>7</v>
      </c>
      <c r="S6" s="7">
        <f>'SINDACI E LISTE'!R23</f>
        <v>1</v>
      </c>
      <c r="T6" s="7">
        <f>'SINDACI E LISTE'!S23</f>
        <v>0</v>
      </c>
      <c r="U6" s="7">
        <f>'SINDACI E LISTE'!T23</f>
        <v>15</v>
      </c>
      <c r="V6" s="7">
        <f>'SINDACI E LISTE'!U23</f>
        <v>4</v>
      </c>
      <c r="W6" s="7">
        <f>'SINDACI E LISTE'!V23</f>
        <v>4</v>
      </c>
      <c r="X6" s="10">
        <f>SUM(C6:W6)</f>
        <v>95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" customHeight="1">
      <c r="A8" s="4">
        <v>1</v>
      </c>
      <c r="B8" s="110" t="s">
        <v>116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1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">
        <f>SUM(C8:W8)</f>
        <v>1</v>
      </c>
      <c r="Y8" s="24">
        <f>X8+$X$6</f>
        <v>96</v>
      </c>
    </row>
    <row r="9" spans="1:25" ht="15" customHeight="1">
      <c r="A9" s="4">
        <v>2</v>
      </c>
      <c r="B9" s="111" t="s">
        <v>117</v>
      </c>
      <c r="C9" s="57">
        <v>0</v>
      </c>
      <c r="D9" s="57">
        <v>0</v>
      </c>
      <c r="E9" s="57">
        <v>1</v>
      </c>
      <c r="F9" s="57">
        <v>1</v>
      </c>
      <c r="G9" s="57">
        <v>0</v>
      </c>
      <c r="H9" s="57">
        <v>1</v>
      </c>
      <c r="I9" s="57">
        <v>0</v>
      </c>
      <c r="J9" s="57">
        <v>1</v>
      </c>
      <c r="K9" s="57">
        <v>0</v>
      </c>
      <c r="L9" s="57">
        <v>0</v>
      </c>
      <c r="M9" s="57">
        <v>0</v>
      </c>
      <c r="N9" s="57">
        <v>0</v>
      </c>
      <c r="O9" s="57">
        <v>1</v>
      </c>
      <c r="P9" s="57">
        <v>2</v>
      </c>
      <c r="Q9" s="57">
        <v>1</v>
      </c>
      <c r="R9" s="57">
        <v>6</v>
      </c>
      <c r="S9" s="57">
        <v>0</v>
      </c>
      <c r="T9" s="57">
        <v>0</v>
      </c>
      <c r="U9" s="57">
        <v>3</v>
      </c>
      <c r="V9" s="57">
        <v>1</v>
      </c>
      <c r="W9" s="58">
        <v>0</v>
      </c>
      <c r="X9" s="5">
        <f t="shared" ref="X9:X23" si="0">SUM(C9:W9)</f>
        <v>18</v>
      </c>
      <c r="Y9" s="24">
        <f t="shared" ref="Y9:Y23" si="1">X9+$X$6</f>
        <v>113</v>
      </c>
    </row>
    <row r="10" spans="1:25" ht="15" customHeight="1">
      <c r="A10" s="4">
        <v>3</v>
      </c>
      <c r="B10" s="110" t="s">
        <v>118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1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8">
        <v>0</v>
      </c>
      <c r="X10" s="5">
        <f t="shared" si="0"/>
        <v>2</v>
      </c>
      <c r="Y10" s="24">
        <f t="shared" si="1"/>
        <v>97</v>
      </c>
    </row>
    <row r="11" spans="1:25" ht="15" customHeight="1">
      <c r="A11" s="4">
        <v>4</v>
      </c>
      <c r="B11" s="111" t="s">
        <v>119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1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">
        <f t="shared" si="0"/>
        <v>1</v>
      </c>
      <c r="Y11" s="24">
        <f t="shared" si="1"/>
        <v>96</v>
      </c>
    </row>
    <row r="12" spans="1:25" ht="15" customHeight="1">
      <c r="A12" s="4">
        <v>5</v>
      </c>
      <c r="B12" s="110" t="s">
        <v>36</v>
      </c>
      <c r="C12" s="57">
        <v>0</v>
      </c>
      <c r="D12" s="57">
        <v>1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">
        <f t="shared" si="0"/>
        <v>1</v>
      </c>
      <c r="Y12" s="24">
        <f t="shared" si="1"/>
        <v>96</v>
      </c>
    </row>
    <row r="13" spans="1:25" ht="15" customHeight="1">
      <c r="A13" s="4">
        <v>6</v>
      </c>
      <c r="B13" s="111" t="s">
        <v>120</v>
      </c>
      <c r="C13" s="57">
        <v>0</v>
      </c>
      <c r="D13" s="57">
        <v>0</v>
      </c>
      <c r="E13" s="57">
        <v>0</v>
      </c>
      <c r="F13" s="57">
        <v>0</v>
      </c>
      <c r="G13" s="57">
        <v>4</v>
      </c>
      <c r="H13" s="57">
        <v>1</v>
      </c>
      <c r="I13" s="57">
        <v>1</v>
      </c>
      <c r="J13" s="57">
        <v>7</v>
      </c>
      <c r="K13" s="57">
        <v>1</v>
      </c>
      <c r="L13" s="57">
        <v>0</v>
      </c>
      <c r="M13" s="57">
        <v>0</v>
      </c>
      <c r="N13" s="57">
        <v>2</v>
      </c>
      <c r="O13" s="57">
        <v>1</v>
      </c>
      <c r="P13" s="57">
        <v>1</v>
      </c>
      <c r="Q13" s="57">
        <v>0</v>
      </c>
      <c r="R13" s="57">
        <v>0</v>
      </c>
      <c r="S13" s="57">
        <v>0</v>
      </c>
      <c r="T13" s="57">
        <v>0</v>
      </c>
      <c r="U13" s="57">
        <v>4</v>
      </c>
      <c r="V13" s="57">
        <v>1</v>
      </c>
      <c r="W13" s="58">
        <v>2</v>
      </c>
      <c r="X13" s="5">
        <f t="shared" si="0"/>
        <v>25</v>
      </c>
      <c r="Y13" s="24">
        <f t="shared" si="1"/>
        <v>120</v>
      </c>
    </row>
    <row r="14" spans="1:25" ht="15" customHeight="1">
      <c r="A14" s="4">
        <v>7</v>
      </c>
      <c r="B14" s="110" t="s">
        <v>121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">
        <f t="shared" si="0"/>
        <v>0</v>
      </c>
      <c r="Y14" s="24">
        <f t="shared" si="1"/>
        <v>95</v>
      </c>
    </row>
    <row r="15" spans="1:25" ht="15" customHeight="1">
      <c r="A15" s="4">
        <v>8</v>
      </c>
      <c r="B15" s="111" t="s">
        <v>122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8">
        <v>2</v>
      </c>
      <c r="I15" s="58">
        <v>0</v>
      </c>
      <c r="J15" s="58">
        <v>1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1</v>
      </c>
      <c r="V15" s="58">
        <v>0</v>
      </c>
      <c r="W15" s="58">
        <v>0</v>
      </c>
      <c r="X15" s="5">
        <f t="shared" si="0"/>
        <v>4</v>
      </c>
      <c r="Y15" s="24">
        <f t="shared" si="1"/>
        <v>99</v>
      </c>
    </row>
    <row r="16" spans="1:25" ht="15" customHeight="1">
      <c r="A16" s="4">
        <v>9</v>
      </c>
      <c r="B16" s="110" t="s">
        <v>123</v>
      </c>
      <c r="C16" s="57">
        <v>0</v>
      </c>
      <c r="D16" s="57">
        <v>1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5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">
        <f t="shared" si="0"/>
        <v>6</v>
      </c>
      <c r="Y16" s="24">
        <f t="shared" si="1"/>
        <v>101</v>
      </c>
    </row>
    <row r="17" spans="1:25" ht="15" customHeight="1">
      <c r="A17" s="4">
        <v>10</v>
      </c>
      <c r="B17" s="111" t="s">
        <v>124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">
        <f t="shared" si="0"/>
        <v>0</v>
      </c>
      <c r="Y17" s="24">
        <f t="shared" si="1"/>
        <v>95</v>
      </c>
    </row>
    <row r="18" spans="1:25" ht="15" customHeight="1">
      <c r="A18" s="4">
        <v>11</v>
      </c>
      <c r="B18" s="110" t="s">
        <v>125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">
        <f t="shared" si="0"/>
        <v>0</v>
      </c>
      <c r="Y18" s="24">
        <f t="shared" si="1"/>
        <v>95</v>
      </c>
    </row>
    <row r="19" spans="1:25" ht="15" customHeight="1">
      <c r="A19" s="4">
        <v>12</v>
      </c>
      <c r="B19" s="111" t="s">
        <v>126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1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">
        <f t="shared" si="0"/>
        <v>1</v>
      </c>
      <c r="Y19" s="24">
        <f t="shared" si="1"/>
        <v>96</v>
      </c>
    </row>
    <row r="20" spans="1:25" ht="15" customHeight="1">
      <c r="A20" s="4">
        <v>13</v>
      </c>
      <c r="B20" s="110" t="s">
        <v>127</v>
      </c>
      <c r="C20" s="57">
        <v>0</v>
      </c>
      <c r="D20" s="57">
        <v>2</v>
      </c>
      <c r="E20" s="57">
        <v>0</v>
      </c>
      <c r="F20" s="57">
        <v>0</v>
      </c>
      <c r="G20" s="57">
        <v>0</v>
      </c>
      <c r="H20" s="57">
        <v>1</v>
      </c>
      <c r="I20" s="57">
        <v>0</v>
      </c>
      <c r="J20" s="57">
        <v>0</v>
      </c>
      <c r="K20" s="57">
        <v>0</v>
      </c>
      <c r="L20" s="57">
        <v>0</v>
      </c>
      <c r="M20" s="57">
        <v>1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4</v>
      </c>
      <c r="V20" s="57">
        <v>0</v>
      </c>
      <c r="W20" s="58">
        <v>0</v>
      </c>
      <c r="X20" s="5">
        <f t="shared" si="0"/>
        <v>8</v>
      </c>
      <c r="Y20" s="24">
        <f t="shared" si="1"/>
        <v>103</v>
      </c>
    </row>
    <row r="21" spans="1:25" ht="15" customHeight="1">
      <c r="A21" s="4">
        <v>14</v>
      </c>
      <c r="B21" s="111" t="s">
        <v>128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1</v>
      </c>
      <c r="T21" s="57">
        <v>0</v>
      </c>
      <c r="U21" s="57">
        <v>0</v>
      </c>
      <c r="V21" s="57">
        <v>0</v>
      </c>
      <c r="W21" s="58">
        <v>1</v>
      </c>
      <c r="X21" s="5">
        <f t="shared" si="0"/>
        <v>2</v>
      </c>
      <c r="Y21" s="24">
        <f t="shared" si="1"/>
        <v>97</v>
      </c>
    </row>
    <row r="22" spans="1:25" ht="15" customHeight="1">
      <c r="A22" s="4">
        <v>15</v>
      </c>
      <c r="B22" s="110" t="s">
        <v>129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8">
        <v>0</v>
      </c>
      <c r="X22" s="5">
        <f t="shared" si="0"/>
        <v>0</v>
      </c>
      <c r="Y22" s="24">
        <f t="shared" si="1"/>
        <v>95</v>
      </c>
    </row>
    <row r="23" spans="1:25" ht="15" customHeight="1">
      <c r="A23" s="4">
        <v>16</v>
      </c>
      <c r="B23" s="111" t="s">
        <v>130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8">
        <v>0</v>
      </c>
      <c r="X23" s="5">
        <f t="shared" si="0"/>
        <v>0</v>
      </c>
      <c r="Y23" s="24">
        <f t="shared" si="1"/>
        <v>95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0</v>
      </c>
      <c r="D24" s="4">
        <f t="shared" si="2"/>
        <v>4</v>
      </c>
      <c r="E24" s="4">
        <f t="shared" si="2"/>
        <v>1</v>
      </c>
      <c r="F24" s="4">
        <f t="shared" si="2"/>
        <v>1</v>
      </c>
      <c r="G24" s="4">
        <f t="shared" si="2"/>
        <v>4</v>
      </c>
      <c r="H24" s="4">
        <f t="shared" si="2"/>
        <v>6</v>
      </c>
      <c r="I24" s="4">
        <f t="shared" si="2"/>
        <v>2</v>
      </c>
      <c r="J24" s="4">
        <f t="shared" si="2"/>
        <v>10</v>
      </c>
      <c r="K24" s="4">
        <f t="shared" si="2"/>
        <v>2</v>
      </c>
      <c r="L24" s="4">
        <f t="shared" si="2"/>
        <v>0</v>
      </c>
      <c r="M24" s="4">
        <f t="shared" si="2"/>
        <v>1</v>
      </c>
      <c r="N24" s="4">
        <f t="shared" si="2"/>
        <v>2</v>
      </c>
      <c r="O24" s="4">
        <f t="shared" si="2"/>
        <v>7</v>
      </c>
      <c r="P24" s="4">
        <f t="shared" si="2"/>
        <v>3</v>
      </c>
      <c r="Q24" s="4">
        <f t="shared" si="2"/>
        <v>1</v>
      </c>
      <c r="R24" s="4">
        <f t="shared" si="2"/>
        <v>6</v>
      </c>
      <c r="S24" s="4">
        <f t="shared" si="2"/>
        <v>1</v>
      </c>
      <c r="T24" s="4">
        <f t="shared" si="2"/>
        <v>0</v>
      </c>
      <c r="U24" s="4">
        <f t="shared" si="2"/>
        <v>12</v>
      </c>
      <c r="V24" s="4">
        <f t="shared" si="2"/>
        <v>3</v>
      </c>
      <c r="W24" s="4">
        <f t="shared" si="2"/>
        <v>3</v>
      </c>
      <c r="X24" s="25">
        <f t="shared" si="2"/>
        <v>69</v>
      </c>
      <c r="Y24" s="24">
        <f t="shared" si="2"/>
        <v>1589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4"/>
  <sheetViews>
    <sheetView topLeftCell="B1" zoomScaleNormal="100" workbookViewId="0">
      <selection activeCell="C24" sqref="C24"/>
    </sheetView>
  </sheetViews>
  <sheetFormatPr defaultRowHeight="15"/>
  <cols>
    <col min="1" max="1" width="5.140625" customWidth="1"/>
    <col min="2" max="2" width="38.85546875" customWidth="1"/>
    <col min="3" max="3" width="4.85546875" customWidth="1"/>
    <col min="4" max="11" width="5.7109375" customWidth="1"/>
    <col min="12" max="12" width="5.140625" customWidth="1"/>
    <col min="13" max="13" width="4.85546875" customWidth="1"/>
    <col min="14" max="15" width="5.7109375" customWidth="1"/>
    <col min="16" max="16" width="5.140625" customWidth="1"/>
    <col min="17" max="17" width="5" customWidth="1"/>
    <col min="18" max="22" width="5.7109375" customWidth="1"/>
    <col min="23" max="23" width="4.5703125" customWidth="1"/>
    <col min="24" max="24" width="8.5703125" customWidth="1"/>
    <col min="25" max="25" width="10.285156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20.100000000000001" customHeight="1" thickBot="1">
      <c r="B4" s="11"/>
      <c r="C4" s="174" t="s">
        <v>142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LISTE'!B24</f>
        <v>85</v>
      </c>
      <c r="D6" s="7">
        <f>'SINDACI E LISTE'!C24</f>
        <v>64</v>
      </c>
      <c r="E6" s="7">
        <f>'SINDACI E LISTE'!D24</f>
        <v>84</v>
      </c>
      <c r="F6" s="7">
        <f>'SINDACI E LISTE'!E24</f>
        <v>68</v>
      </c>
      <c r="G6" s="7">
        <f>'SINDACI E LISTE'!F24</f>
        <v>69</v>
      </c>
      <c r="H6" s="7">
        <f>'SINDACI E LISTE'!G24</f>
        <v>85</v>
      </c>
      <c r="I6" s="7">
        <f>'SINDACI E LISTE'!H24</f>
        <v>93</v>
      </c>
      <c r="J6" s="7">
        <f>'SINDACI E LISTE'!I24</f>
        <v>98</v>
      </c>
      <c r="K6" s="7">
        <f>'SINDACI E LISTE'!J24</f>
        <v>112</v>
      </c>
      <c r="L6" s="7">
        <f>'SINDACI E LISTE'!K24</f>
        <v>75</v>
      </c>
      <c r="M6" s="7">
        <f>'SINDACI E LISTE'!L24</f>
        <v>63</v>
      </c>
      <c r="N6" s="7">
        <f>'SINDACI E LISTE'!M24</f>
        <v>59</v>
      </c>
      <c r="O6" s="7">
        <f>'SINDACI E LISTE'!N24</f>
        <v>35</v>
      </c>
      <c r="P6" s="7">
        <f>'SINDACI E LISTE'!O24</f>
        <v>46</v>
      </c>
      <c r="Q6" s="7">
        <f>'SINDACI E LISTE'!P24</f>
        <v>25</v>
      </c>
      <c r="R6" s="7">
        <f>'SINDACI E LISTE'!Q24</f>
        <v>41</v>
      </c>
      <c r="S6" s="7">
        <f>'SINDACI E LISTE'!R24</f>
        <v>32</v>
      </c>
      <c r="T6" s="7">
        <f>'SINDACI E LISTE'!S24</f>
        <v>5</v>
      </c>
      <c r="U6" s="7">
        <f>'SINDACI E LISTE'!T24</f>
        <v>107</v>
      </c>
      <c r="V6" s="7">
        <f>'SINDACI E LISTE'!U24</f>
        <v>122</v>
      </c>
      <c r="W6" s="7">
        <f>'SINDACI E LISTE'!V24</f>
        <v>53</v>
      </c>
      <c r="X6" s="10">
        <f>SUM(C6:W6)</f>
        <v>1421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.75">
      <c r="A8" s="4">
        <v>1</v>
      </c>
      <c r="B8" s="110" t="s">
        <v>131</v>
      </c>
      <c r="C8" s="113">
        <v>6</v>
      </c>
      <c r="D8" s="57">
        <v>5</v>
      </c>
      <c r="E8" s="57">
        <v>11</v>
      </c>
      <c r="F8" s="57">
        <v>6</v>
      </c>
      <c r="G8" s="57">
        <v>8</v>
      </c>
      <c r="H8" s="57">
        <v>20</v>
      </c>
      <c r="I8" s="57">
        <v>3</v>
      </c>
      <c r="J8" s="57">
        <v>15</v>
      </c>
      <c r="K8" s="57">
        <v>11</v>
      </c>
      <c r="L8" s="57">
        <v>15</v>
      </c>
      <c r="M8" s="57">
        <v>8</v>
      </c>
      <c r="N8" s="57">
        <v>4</v>
      </c>
      <c r="O8" s="57">
        <v>3</v>
      </c>
      <c r="P8" s="57">
        <v>2</v>
      </c>
      <c r="Q8" s="57">
        <v>1</v>
      </c>
      <c r="R8" s="57">
        <v>0</v>
      </c>
      <c r="S8" s="57">
        <v>1</v>
      </c>
      <c r="T8" s="57">
        <v>1</v>
      </c>
      <c r="U8" s="57">
        <v>16</v>
      </c>
      <c r="V8" s="57">
        <v>49</v>
      </c>
      <c r="W8" s="58">
        <v>4</v>
      </c>
      <c r="X8" s="5">
        <f>SUM(C8:W8)</f>
        <v>189</v>
      </c>
      <c r="Y8" s="24">
        <f>X8+$X$6</f>
        <v>1610</v>
      </c>
    </row>
    <row r="9" spans="1:25" ht="15.75">
      <c r="A9" s="4">
        <v>2</v>
      </c>
      <c r="B9" s="111" t="s">
        <v>63</v>
      </c>
      <c r="C9" s="113">
        <v>16</v>
      </c>
      <c r="D9" s="57">
        <v>8</v>
      </c>
      <c r="E9" s="57">
        <v>9</v>
      </c>
      <c r="F9" s="57">
        <v>2</v>
      </c>
      <c r="G9" s="57">
        <v>3</v>
      </c>
      <c r="H9" s="57">
        <v>10</v>
      </c>
      <c r="I9" s="57">
        <v>11</v>
      </c>
      <c r="J9" s="57">
        <v>4</v>
      </c>
      <c r="K9" s="57">
        <v>6</v>
      </c>
      <c r="L9" s="57">
        <v>5</v>
      </c>
      <c r="M9" s="57">
        <v>5</v>
      </c>
      <c r="N9" s="57">
        <v>16</v>
      </c>
      <c r="O9" s="57">
        <v>6</v>
      </c>
      <c r="P9" s="57">
        <v>0</v>
      </c>
      <c r="Q9" s="57">
        <v>2</v>
      </c>
      <c r="R9" s="57">
        <v>1</v>
      </c>
      <c r="S9" s="57">
        <v>1</v>
      </c>
      <c r="T9" s="57">
        <v>0</v>
      </c>
      <c r="U9" s="57">
        <v>22</v>
      </c>
      <c r="V9" s="57">
        <v>16</v>
      </c>
      <c r="W9" s="58">
        <v>8</v>
      </c>
      <c r="X9" s="5">
        <f t="shared" ref="X9:X23" si="0">SUM(C9:W9)</f>
        <v>151</v>
      </c>
      <c r="Y9" s="24">
        <f t="shared" ref="Y9:Y23" si="1">X9+$X$6</f>
        <v>1572</v>
      </c>
    </row>
    <row r="10" spans="1:25" ht="15.75">
      <c r="A10" s="4">
        <v>3</v>
      </c>
      <c r="B10" s="110" t="s">
        <v>132</v>
      </c>
      <c r="C10" s="113">
        <v>4</v>
      </c>
      <c r="D10" s="57">
        <v>0</v>
      </c>
      <c r="E10" s="57">
        <v>2</v>
      </c>
      <c r="F10" s="57">
        <v>1</v>
      </c>
      <c r="G10" s="57">
        <v>1</v>
      </c>
      <c r="H10" s="57">
        <v>1</v>
      </c>
      <c r="I10" s="57">
        <v>0</v>
      </c>
      <c r="J10" s="57">
        <v>1</v>
      </c>
      <c r="K10" s="57">
        <v>1</v>
      </c>
      <c r="L10" s="57">
        <v>1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4</v>
      </c>
      <c r="V10" s="57">
        <v>2</v>
      </c>
      <c r="W10" s="58">
        <v>0</v>
      </c>
      <c r="X10" s="5">
        <f t="shared" si="0"/>
        <v>18</v>
      </c>
      <c r="Y10" s="24">
        <f t="shared" si="1"/>
        <v>1439</v>
      </c>
    </row>
    <row r="11" spans="1:25" ht="15.75">
      <c r="A11" s="4">
        <v>4</v>
      </c>
      <c r="B11" s="111" t="s">
        <v>54</v>
      </c>
      <c r="C11" s="113">
        <v>5</v>
      </c>
      <c r="D11" s="57">
        <v>1</v>
      </c>
      <c r="E11" s="57">
        <v>1</v>
      </c>
      <c r="F11" s="57">
        <v>7</v>
      </c>
      <c r="G11" s="57">
        <v>4</v>
      </c>
      <c r="H11" s="57">
        <v>1</v>
      </c>
      <c r="I11" s="57">
        <v>3</v>
      </c>
      <c r="J11" s="57">
        <v>1</v>
      </c>
      <c r="K11" s="57">
        <v>5</v>
      </c>
      <c r="L11" s="57">
        <v>0</v>
      </c>
      <c r="M11" s="57">
        <v>2</v>
      </c>
      <c r="N11" s="57">
        <v>1</v>
      </c>
      <c r="O11" s="57">
        <v>0</v>
      </c>
      <c r="P11" s="57">
        <v>1</v>
      </c>
      <c r="Q11" s="57">
        <v>0</v>
      </c>
      <c r="R11" s="57">
        <v>7</v>
      </c>
      <c r="S11" s="57">
        <v>2</v>
      </c>
      <c r="T11" s="57">
        <v>0</v>
      </c>
      <c r="U11" s="57">
        <v>6</v>
      </c>
      <c r="V11" s="57">
        <v>1</v>
      </c>
      <c r="W11" s="58">
        <v>1</v>
      </c>
      <c r="X11" s="5">
        <f t="shared" si="0"/>
        <v>49</v>
      </c>
      <c r="Y11" s="24">
        <f t="shared" si="1"/>
        <v>1470</v>
      </c>
    </row>
    <row r="12" spans="1:25" ht="15.75">
      <c r="A12" s="4">
        <v>5</v>
      </c>
      <c r="B12" s="110" t="s">
        <v>133</v>
      </c>
      <c r="C12" s="113">
        <v>3</v>
      </c>
      <c r="D12" s="57">
        <v>2</v>
      </c>
      <c r="E12" s="57">
        <v>0</v>
      </c>
      <c r="F12" s="57">
        <v>1</v>
      </c>
      <c r="G12" s="57">
        <v>0</v>
      </c>
      <c r="H12" s="57">
        <v>0</v>
      </c>
      <c r="I12" s="57">
        <v>3</v>
      </c>
      <c r="J12" s="57">
        <v>4</v>
      </c>
      <c r="K12" s="57">
        <v>1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1</v>
      </c>
      <c r="T12" s="57">
        <v>0</v>
      </c>
      <c r="U12" s="57">
        <v>0</v>
      </c>
      <c r="V12" s="57">
        <v>2</v>
      </c>
      <c r="W12" s="58">
        <v>0</v>
      </c>
      <c r="X12" s="5">
        <f t="shared" si="0"/>
        <v>17</v>
      </c>
      <c r="Y12" s="24">
        <f t="shared" si="1"/>
        <v>1438</v>
      </c>
    </row>
    <row r="13" spans="1:25" ht="15.75">
      <c r="A13" s="4">
        <v>6</v>
      </c>
      <c r="B13" s="111" t="s">
        <v>134</v>
      </c>
      <c r="C13" s="113">
        <v>4</v>
      </c>
      <c r="D13" s="57">
        <v>3</v>
      </c>
      <c r="E13" s="57">
        <v>5</v>
      </c>
      <c r="F13" s="57">
        <v>2</v>
      </c>
      <c r="G13" s="57">
        <v>4</v>
      </c>
      <c r="H13" s="57">
        <v>1</v>
      </c>
      <c r="I13" s="57">
        <v>1</v>
      </c>
      <c r="J13" s="57">
        <v>4</v>
      </c>
      <c r="K13" s="57">
        <v>9</v>
      </c>
      <c r="L13" s="57">
        <v>7</v>
      </c>
      <c r="M13" s="57">
        <v>2</v>
      </c>
      <c r="N13" s="57">
        <v>3</v>
      </c>
      <c r="O13" s="57">
        <v>4</v>
      </c>
      <c r="P13" s="57">
        <v>3</v>
      </c>
      <c r="Q13" s="57">
        <v>2</v>
      </c>
      <c r="R13" s="57">
        <v>0</v>
      </c>
      <c r="S13" s="57">
        <v>0</v>
      </c>
      <c r="T13" s="57">
        <v>1</v>
      </c>
      <c r="U13" s="57">
        <v>5</v>
      </c>
      <c r="V13" s="57">
        <v>12</v>
      </c>
      <c r="W13" s="58">
        <v>3</v>
      </c>
      <c r="X13" s="5">
        <f t="shared" si="0"/>
        <v>75</v>
      </c>
      <c r="Y13" s="24">
        <f t="shared" si="1"/>
        <v>1496</v>
      </c>
    </row>
    <row r="14" spans="1:25" ht="24">
      <c r="A14" s="4">
        <v>7</v>
      </c>
      <c r="B14" s="112" t="s">
        <v>248</v>
      </c>
      <c r="C14" s="113">
        <v>5</v>
      </c>
      <c r="D14" s="57">
        <v>0</v>
      </c>
      <c r="E14" s="57">
        <v>7</v>
      </c>
      <c r="F14" s="57">
        <v>8</v>
      </c>
      <c r="G14" s="57">
        <v>5</v>
      </c>
      <c r="H14" s="57">
        <v>9</v>
      </c>
      <c r="I14" s="57">
        <v>12</v>
      </c>
      <c r="J14" s="57">
        <v>14</v>
      </c>
      <c r="K14" s="57">
        <v>15</v>
      </c>
      <c r="L14" s="57">
        <v>7</v>
      </c>
      <c r="M14" s="57">
        <v>4</v>
      </c>
      <c r="N14" s="57">
        <v>2</v>
      </c>
      <c r="O14" s="57">
        <v>2</v>
      </c>
      <c r="P14" s="57">
        <v>0</v>
      </c>
      <c r="Q14" s="57">
        <v>1</v>
      </c>
      <c r="R14" s="57">
        <v>1</v>
      </c>
      <c r="S14" s="57">
        <v>1</v>
      </c>
      <c r="T14" s="57">
        <v>0</v>
      </c>
      <c r="U14" s="57">
        <v>5</v>
      </c>
      <c r="V14" s="57">
        <v>4</v>
      </c>
      <c r="W14" s="58">
        <v>2</v>
      </c>
      <c r="X14" s="5">
        <f t="shared" si="0"/>
        <v>104</v>
      </c>
      <c r="Y14" s="24">
        <f t="shared" si="1"/>
        <v>1525</v>
      </c>
    </row>
    <row r="15" spans="1:25" ht="15.75">
      <c r="A15" s="4">
        <v>8</v>
      </c>
      <c r="B15" s="111" t="s">
        <v>135</v>
      </c>
      <c r="C15" s="113">
        <v>19</v>
      </c>
      <c r="D15" s="57">
        <v>17</v>
      </c>
      <c r="E15" s="57">
        <v>16</v>
      </c>
      <c r="F15" s="57">
        <v>18</v>
      </c>
      <c r="G15" s="57">
        <v>7</v>
      </c>
      <c r="H15" s="58">
        <v>14</v>
      </c>
      <c r="I15" s="58">
        <v>6</v>
      </c>
      <c r="J15" s="58">
        <v>10</v>
      </c>
      <c r="K15" s="58">
        <v>18</v>
      </c>
      <c r="L15" s="58">
        <v>11</v>
      </c>
      <c r="M15" s="58">
        <v>12</v>
      </c>
      <c r="N15" s="58">
        <v>12</v>
      </c>
      <c r="O15" s="58">
        <v>7</v>
      </c>
      <c r="P15" s="58">
        <v>23</v>
      </c>
      <c r="Q15" s="58">
        <v>7</v>
      </c>
      <c r="R15" s="58">
        <v>14</v>
      </c>
      <c r="S15" s="58">
        <v>12</v>
      </c>
      <c r="T15" s="58">
        <v>2</v>
      </c>
      <c r="U15" s="58">
        <v>13</v>
      </c>
      <c r="V15" s="58">
        <v>7</v>
      </c>
      <c r="W15" s="58">
        <v>14</v>
      </c>
      <c r="X15" s="5">
        <f t="shared" si="0"/>
        <v>259</v>
      </c>
      <c r="Y15" s="24">
        <f t="shared" si="1"/>
        <v>1680</v>
      </c>
    </row>
    <row r="16" spans="1:25" ht="15.75">
      <c r="A16" s="4">
        <v>9</v>
      </c>
      <c r="B16" s="110" t="s">
        <v>45</v>
      </c>
      <c r="C16" s="113">
        <v>6</v>
      </c>
      <c r="D16" s="57">
        <v>4</v>
      </c>
      <c r="E16" s="57">
        <v>11</v>
      </c>
      <c r="F16" s="57">
        <v>6</v>
      </c>
      <c r="G16" s="57">
        <v>8</v>
      </c>
      <c r="H16" s="57">
        <v>16</v>
      </c>
      <c r="I16" s="57">
        <v>12</v>
      </c>
      <c r="J16" s="57">
        <v>9</v>
      </c>
      <c r="K16" s="57">
        <v>28</v>
      </c>
      <c r="L16" s="57">
        <v>18</v>
      </c>
      <c r="M16" s="57">
        <v>13</v>
      </c>
      <c r="N16" s="57">
        <v>4</v>
      </c>
      <c r="O16" s="57">
        <v>5</v>
      </c>
      <c r="P16" s="57">
        <v>7</v>
      </c>
      <c r="Q16" s="57">
        <v>4</v>
      </c>
      <c r="R16" s="57">
        <v>3</v>
      </c>
      <c r="S16" s="57">
        <v>0</v>
      </c>
      <c r="T16" s="57">
        <v>0</v>
      </c>
      <c r="U16" s="57">
        <v>7</v>
      </c>
      <c r="V16" s="57">
        <v>11</v>
      </c>
      <c r="W16" s="58">
        <v>9</v>
      </c>
      <c r="X16" s="5">
        <f t="shared" si="0"/>
        <v>181</v>
      </c>
      <c r="Y16" s="24">
        <f t="shared" si="1"/>
        <v>1602</v>
      </c>
    </row>
    <row r="17" spans="1:25" ht="15.75">
      <c r="A17" s="4">
        <v>10</v>
      </c>
      <c r="B17" s="111" t="s">
        <v>136</v>
      </c>
      <c r="C17" s="113">
        <v>0</v>
      </c>
      <c r="D17" s="57">
        <v>4</v>
      </c>
      <c r="E17" s="57">
        <v>7</v>
      </c>
      <c r="F17" s="57">
        <v>2</v>
      </c>
      <c r="G17" s="57">
        <v>3</v>
      </c>
      <c r="H17" s="57">
        <v>4</v>
      </c>
      <c r="I17" s="57">
        <v>0</v>
      </c>
      <c r="J17" s="57">
        <v>0</v>
      </c>
      <c r="K17" s="57">
        <v>0</v>
      </c>
      <c r="L17" s="57">
        <v>5</v>
      </c>
      <c r="M17" s="57">
        <v>1</v>
      </c>
      <c r="N17" s="57">
        <v>0</v>
      </c>
      <c r="O17" s="57">
        <v>4</v>
      </c>
      <c r="P17" s="57">
        <v>1</v>
      </c>
      <c r="Q17" s="57">
        <v>0</v>
      </c>
      <c r="R17" s="57">
        <v>0</v>
      </c>
      <c r="S17" s="57">
        <v>0</v>
      </c>
      <c r="T17" s="57">
        <v>0</v>
      </c>
      <c r="U17" s="57">
        <v>1</v>
      </c>
      <c r="V17" s="57">
        <v>0</v>
      </c>
      <c r="W17" s="58">
        <v>0</v>
      </c>
      <c r="X17" s="5">
        <f t="shared" si="0"/>
        <v>32</v>
      </c>
      <c r="Y17" s="24">
        <f t="shared" si="1"/>
        <v>1453</v>
      </c>
    </row>
    <row r="18" spans="1:25" ht="15.75">
      <c r="A18" s="4">
        <v>11</v>
      </c>
      <c r="B18" s="110" t="s">
        <v>137</v>
      </c>
      <c r="C18" s="113">
        <v>0</v>
      </c>
      <c r="D18" s="57">
        <v>0</v>
      </c>
      <c r="E18" s="57">
        <v>0</v>
      </c>
      <c r="F18" s="57">
        <v>0</v>
      </c>
      <c r="G18" s="57">
        <v>0</v>
      </c>
      <c r="H18" s="57">
        <v>1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">
        <f t="shared" si="0"/>
        <v>1</v>
      </c>
      <c r="Y18" s="24">
        <f t="shared" si="1"/>
        <v>1422</v>
      </c>
    </row>
    <row r="19" spans="1:25" ht="15.75">
      <c r="A19" s="4">
        <v>12</v>
      </c>
      <c r="B19" s="111" t="s">
        <v>138</v>
      </c>
      <c r="C19" s="113">
        <v>6</v>
      </c>
      <c r="D19" s="57">
        <v>6</v>
      </c>
      <c r="E19" s="57">
        <v>5</v>
      </c>
      <c r="F19" s="57">
        <v>7</v>
      </c>
      <c r="G19" s="57">
        <v>4</v>
      </c>
      <c r="H19" s="57">
        <v>9</v>
      </c>
      <c r="I19" s="57">
        <v>26</v>
      </c>
      <c r="J19" s="57">
        <v>14</v>
      </c>
      <c r="K19" s="57">
        <v>17</v>
      </c>
      <c r="L19" s="57">
        <v>5</v>
      </c>
      <c r="M19" s="57">
        <v>7</v>
      </c>
      <c r="N19" s="57">
        <v>1</v>
      </c>
      <c r="O19" s="57">
        <v>0</v>
      </c>
      <c r="P19" s="57">
        <v>8</v>
      </c>
      <c r="Q19" s="57">
        <v>2</v>
      </c>
      <c r="R19" s="57">
        <v>0</v>
      </c>
      <c r="S19" s="57">
        <v>2</v>
      </c>
      <c r="T19" s="57">
        <v>0</v>
      </c>
      <c r="U19" s="57">
        <v>10</v>
      </c>
      <c r="V19" s="57">
        <v>10</v>
      </c>
      <c r="W19" s="58">
        <v>10</v>
      </c>
      <c r="X19" s="5">
        <f t="shared" si="0"/>
        <v>149</v>
      </c>
      <c r="Y19" s="24">
        <f t="shared" si="1"/>
        <v>1570</v>
      </c>
    </row>
    <row r="20" spans="1:25" ht="15.75">
      <c r="A20" s="4">
        <v>13</v>
      </c>
      <c r="B20" s="110" t="s">
        <v>249</v>
      </c>
      <c r="C20" s="113">
        <v>5</v>
      </c>
      <c r="D20" s="57">
        <v>5</v>
      </c>
      <c r="E20" s="57">
        <v>5</v>
      </c>
      <c r="F20" s="57">
        <v>4</v>
      </c>
      <c r="G20" s="57">
        <v>4</v>
      </c>
      <c r="H20" s="57">
        <v>3</v>
      </c>
      <c r="I20" s="57">
        <v>9</v>
      </c>
      <c r="J20" s="57">
        <v>15</v>
      </c>
      <c r="K20" s="57">
        <v>7</v>
      </c>
      <c r="L20" s="57">
        <v>3</v>
      </c>
      <c r="M20" s="57">
        <v>6</v>
      </c>
      <c r="N20" s="57">
        <v>0</v>
      </c>
      <c r="O20" s="57">
        <v>1</v>
      </c>
      <c r="P20" s="57">
        <v>2</v>
      </c>
      <c r="Q20" s="57">
        <v>2</v>
      </c>
      <c r="R20" s="57">
        <v>0</v>
      </c>
      <c r="S20" s="57">
        <v>2</v>
      </c>
      <c r="T20" s="57">
        <v>1</v>
      </c>
      <c r="U20" s="57">
        <v>21</v>
      </c>
      <c r="V20" s="57">
        <v>17</v>
      </c>
      <c r="W20" s="58">
        <v>0</v>
      </c>
      <c r="X20" s="5">
        <f t="shared" si="0"/>
        <v>112</v>
      </c>
      <c r="Y20" s="24">
        <f t="shared" si="1"/>
        <v>1533</v>
      </c>
    </row>
    <row r="21" spans="1:25" ht="15.75">
      <c r="A21" s="4">
        <v>14</v>
      </c>
      <c r="B21" s="111" t="s">
        <v>139</v>
      </c>
      <c r="C21" s="113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10</v>
      </c>
      <c r="S21" s="57">
        <v>6</v>
      </c>
      <c r="T21" s="57">
        <v>0</v>
      </c>
      <c r="U21" s="57">
        <v>0</v>
      </c>
      <c r="V21" s="57">
        <v>0</v>
      </c>
      <c r="W21" s="58">
        <v>0</v>
      </c>
      <c r="X21" s="5">
        <f t="shared" si="0"/>
        <v>16</v>
      </c>
      <c r="Y21" s="24">
        <f t="shared" si="1"/>
        <v>1437</v>
      </c>
    </row>
    <row r="22" spans="1:25" ht="15.75">
      <c r="A22" s="4">
        <v>15</v>
      </c>
      <c r="B22" s="110" t="s">
        <v>140</v>
      </c>
      <c r="C22" s="113">
        <v>4</v>
      </c>
      <c r="D22" s="57">
        <v>4</v>
      </c>
      <c r="E22" s="57">
        <v>3</v>
      </c>
      <c r="F22" s="57">
        <v>6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1</v>
      </c>
      <c r="M22" s="57">
        <v>1</v>
      </c>
      <c r="N22" s="57">
        <v>4</v>
      </c>
      <c r="O22" s="57">
        <v>5</v>
      </c>
      <c r="P22" s="57">
        <v>0</v>
      </c>
      <c r="Q22" s="57">
        <v>1</v>
      </c>
      <c r="R22" s="57">
        <v>3</v>
      </c>
      <c r="S22" s="57">
        <v>0</v>
      </c>
      <c r="T22" s="57">
        <v>1</v>
      </c>
      <c r="U22" s="57">
        <v>6</v>
      </c>
      <c r="V22" s="57">
        <v>0</v>
      </c>
      <c r="W22" s="58">
        <v>5</v>
      </c>
      <c r="X22" s="5">
        <f t="shared" si="0"/>
        <v>49</v>
      </c>
      <c r="Y22" s="24">
        <f t="shared" si="1"/>
        <v>1470</v>
      </c>
    </row>
    <row r="23" spans="1:25" ht="15.75">
      <c r="A23" s="4">
        <v>16</v>
      </c>
      <c r="B23" s="111" t="s">
        <v>51</v>
      </c>
      <c r="C23" s="113">
        <v>18</v>
      </c>
      <c r="D23" s="57">
        <v>10</v>
      </c>
      <c r="E23" s="57">
        <v>14</v>
      </c>
      <c r="F23" s="57">
        <v>16</v>
      </c>
      <c r="G23" s="57">
        <v>15</v>
      </c>
      <c r="H23" s="57">
        <v>3</v>
      </c>
      <c r="I23" s="57">
        <v>36</v>
      </c>
      <c r="J23" s="57">
        <v>37</v>
      </c>
      <c r="K23" s="57">
        <v>32</v>
      </c>
      <c r="L23" s="57">
        <v>13</v>
      </c>
      <c r="M23" s="57">
        <v>12</v>
      </c>
      <c r="N23" s="57">
        <v>15</v>
      </c>
      <c r="O23" s="57">
        <v>8</v>
      </c>
      <c r="P23" s="57">
        <v>7</v>
      </c>
      <c r="Q23" s="57">
        <v>2</v>
      </c>
      <c r="R23" s="57">
        <v>8</v>
      </c>
      <c r="S23" s="57">
        <v>13</v>
      </c>
      <c r="T23" s="57">
        <v>0</v>
      </c>
      <c r="U23" s="57">
        <v>18</v>
      </c>
      <c r="V23" s="57">
        <v>25</v>
      </c>
      <c r="W23" s="58">
        <v>6</v>
      </c>
      <c r="X23" s="5">
        <f t="shared" si="0"/>
        <v>308</v>
      </c>
      <c r="Y23" s="24">
        <f t="shared" si="1"/>
        <v>1729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101</v>
      </c>
      <c r="D24" s="4">
        <f t="shared" si="2"/>
        <v>69</v>
      </c>
      <c r="E24" s="4">
        <f t="shared" si="2"/>
        <v>96</v>
      </c>
      <c r="F24" s="4">
        <f t="shared" si="2"/>
        <v>86</v>
      </c>
      <c r="G24" s="4">
        <f t="shared" si="2"/>
        <v>70</v>
      </c>
      <c r="H24" s="4">
        <f t="shared" si="2"/>
        <v>93</v>
      </c>
      <c r="I24" s="4">
        <f t="shared" si="2"/>
        <v>122</v>
      </c>
      <c r="J24" s="4">
        <f t="shared" si="2"/>
        <v>128</v>
      </c>
      <c r="K24" s="4">
        <f t="shared" si="2"/>
        <v>150</v>
      </c>
      <c r="L24" s="4">
        <f t="shared" si="2"/>
        <v>91</v>
      </c>
      <c r="M24" s="4">
        <f t="shared" si="2"/>
        <v>73</v>
      </c>
      <c r="N24" s="4">
        <f t="shared" si="2"/>
        <v>62</v>
      </c>
      <c r="O24" s="4">
        <f t="shared" si="2"/>
        <v>45</v>
      </c>
      <c r="P24" s="4">
        <f t="shared" si="2"/>
        <v>54</v>
      </c>
      <c r="Q24" s="4">
        <f t="shared" si="2"/>
        <v>24</v>
      </c>
      <c r="R24" s="4">
        <f t="shared" si="2"/>
        <v>47</v>
      </c>
      <c r="S24" s="4">
        <f t="shared" si="2"/>
        <v>41</v>
      </c>
      <c r="T24" s="4">
        <f t="shared" si="2"/>
        <v>6</v>
      </c>
      <c r="U24" s="4">
        <f t="shared" si="2"/>
        <v>134</v>
      </c>
      <c r="V24" s="4">
        <f t="shared" si="2"/>
        <v>156</v>
      </c>
      <c r="W24" s="4">
        <f t="shared" si="2"/>
        <v>62</v>
      </c>
      <c r="X24" s="25">
        <f t="shared" si="2"/>
        <v>1710</v>
      </c>
      <c r="Y24" s="24">
        <f t="shared" si="2"/>
        <v>24446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"/>
  <sheetViews>
    <sheetView zoomScaleNormal="100" workbookViewId="0">
      <selection activeCell="C24" sqref="C24"/>
    </sheetView>
  </sheetViews>
  <sheetFormatPr defaultRowHeight="15"/>
  <cols>
    <col min="1" max="1" width="4.140625" customWidth="1"/>
    <col min="2" max="2" width="30.140625" customWidth="1"/>
    <col min="3" max="23" width="5.7109375" customWidth="1"/>
    <col min="24" max="24" width="10.28515625" customWidth="1"/>
    <col min="25" max="25" width="9.285156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15.75" thickBot="1">
      <c r="B4" s="11"/>
      <c r="C4" s="183" t="s">
        <v>143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5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LISTE'!B25</f>
        <v>47</v>
      </c>
      <c r="D6" s="7">
        <f>'SINDACI E LISTE'!C25</f>
        <v>34</v>
      </c>
      <c r="E6" s="7">
        <f>'SINDACI E LISTE'!D25</f>
        <v>35</v>
      </c>
      <c r="F6" s="7">
        <f>'SINDACI E LISTE'!E25</f>
        <v>26</v>
      </c>
      <c r="G6" s="7">
        <f>'SINDACI E LISTE'!F25</f>
        <v>42</v>
      </c>
      <c r="H6" s="7">
        <f>'SINDACI E LISTE'!G25</f>
        <v>53</v>
      </c>
      <c r="I6" s="7">
        <f>'SINDACI E LISTE'!H25</f>
        <v>19</v>
      </c>
      <c r="J6" s="7">
        <f>'SINDACI E LISTE'!I25</f>
        <v>20</v>
      </c>
      <c r="K6" s="7">
        <f>'SINDACI E LISTE'!J25</f>
        <v>37</v>
      </c>
      <c r="L6" s="7">
        <f>'SINDACI E LISTE'!K25</f>
        <v>36</v>
      </c>
      <c r="M6" s="7">
        <f>'SINDACI E LISTE'!L25</f>
        <v>50</v>
      </c>
      <c r="N6" s="7">
        <f>'SINDACI E LISTE'!M25</f>
        <v>45</v>
      </c>
      <c r="O6" s="7">
        <f>'SINDACI E LISTE'!N25</f>
        <v>18</v>
      </c>
      <c r="P6" s="7">
        <f>'SINDACI E LISTE'!O25</f>
        <v>50</v>
      </c>
      <c r="Q6" s="7">
        <f>'SINDACI E LISTE'!P25</f>
        <v>45</v>
      </c>
      <c r="R6" s="7">
        <f>'SINDACI E LISTE'!Q25</f>
        <v>17</v>
      </c>
      <c r="S6" s="7">
        <f>'SINDACI E LISTE'!R25</f>
        <v>28</v>
      </c>
      <c r="T6" s="7">
        <f>'SINDACI E LISTE'!S25</f>
        <v>0</v>
      </c>
      <c r="U6" s="7">
        <f>'SINDACI E LISTE'!T25</f>
        <v>44</v>
      </c>
      <c r="V6" s="7">
        <f>'SINDACI E LISTE'!U25</f>
        <v>31</v>
      </c>
      <c r="W6" s="7">
        <f>'SINDACI E LISTE'!V25</f>
        <v>32</v>
      </c>
      <c r="X6" s="10">
        <f>SUM(C6:W6)</f>
        <v>709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39</v>
      </c>
      <c r="C8" s="113">
        <v>9</v>
      </c>
      <c r="D8" s="57">
        <v>5</v>
      </c>
      <c r="E8" s="57">
        <v>4</v>
      </c>
      <c r="F8" s="57">
        <v>3</v>
      </c>
      <c r="G8" s="57">
        <v>9</v>
      </c>
      <c r="H8" s="57">
        <v>10</v>
      </c>
      <c r="I8" s="57">
        <v>6</v>
      </c>
      <c r="J8" s="57">
        <v>1</v>
      </c>
      <c r="K8" s="57">
        <v>5</v>
      </c>
      <c r="L8" s="57">
        <v>16</v>
      </c>
      <c r="M8" s="57">
        <v>6</v>
      </c>
      <c r="N8" s="57">
        <v>5</v>
      </c>
      <c r="O8" s="57">
        <v>4</v>
      </c>
      <c r="P8" s="57">
        <v>30</v>
      </c>
      <c r="Q8" s="57">
        <v>35</v>
      </c>
      <c r="R8" s="57">
        <v>5</v>
      </c>
      <c r="S8" s="57">
        <v>3</v>
      </c>
      <c r="T8" s="57">
        <v>0</v>
      </c>
      <c r="U8" s="57">
        <v>4</v>
      </c>
      <c r="V8" s="57">
        <v>5</v>
      </c>
      <c r="W8" s="58">
        <v>6</v>
      </c>
      <c r="X8" s="5">
        <f>SUM(C8:W8)</f>
        <v>171</v>
      </c>
      <c r="Y8" s="24">
        <f>X8+$X$6</f>
        <v>880</v>
      </c>
    </row>
    <row r="9" spans="1:25" ht="15.75" customHeight="1">
      <c r="A9" s="4">
        <v>2</v>
      </c>
      <c r="B9" s="117" t="s">
        <v>144</v>
      </c>
      <c r="C9" s="113">
        <v>3</v>
      </c>
      <c r="D9" s="57">
        <v>0</v>
      </c>
      <c r="E9" s="57">
        <v>0</v>
      </c>
      <c r="F9" s="57">
        <v>0</v>
      </c>
      <c r="G9" s="57">
        <v>3</v>
      </c>
      <c r="H9" s="57">
        <v>1</v>
      </c>
      <c r="I9" s="57">
        <v>0</v>
      </c>
      <c r="J9" s="57">
        <v>0</v>
      </c>
      <c r="K9" s="57">
        <v>1</v>
      </c>
      <c r="L9" s="57">
        <v>3</v>
      </c>
      <c r="M9" s="57">
        <v>1</v>
      </c>
      <c r="N9" s="57">
        <v>0</v>
      </c>
      <c r="O9" s="57">
        <v>0</v>
      </c>
      <c r="P9" s="57">
        <v>2</v>
      </c>
      <c r="Q9" s="57">
        <v>0</v>
      </c>
      <c r="R9" s="57">
        <v>6</v>
      </c>
      <c r="S9" s="57">
        <v>13</v>
      </c>
      <c r="T9" s="57">
        <v>0</v>
      </c>
      <c r="U9" s="57">
        <v>3</v>
      </c>
      <c r="V9" s="57">
        <v>0</v>
      </c>
      <c r="W9" s="58">
        <v>0</v>
      </c>
      <c r="X9" s="5">
        <f t="shared" ref="X9:X23" si="0">SUM(C9:W9)</f>
        <v>36</v>
      </c>
      <c r="Y9" s="24">
        <f t="shared" ref="Y9:Y23" si="1">X9+$X$6</f>
        <v>745</v>
      </c>
    </row>
    <row r="10" spans="1:25" ht="15.75" customHeight="1">
      <c r="A10" s="4">
        <v>3</v>
      </c>
      <c r="B10" s="116" t="s">
        <v>53</v>
      </c>
      <c r="C10" s="113">
        <v>1</v>
      </c>
      <c r="D10" s="57">
        <v>4</v>
      </c>
      <c r="E10" s="57">
        <v>2</v>
      </c>
      <c r="F10" s="57">
        <v>3</v>
      </c>
      <c r="G10" s="57">
        <v>2</v>
      </c>
      <c r="H10" s="57">
        <v>8</v>
      </c>
      <c r="I10" s="57">
        <v>5</v>
      </c>
      <c r="J10" s="57">
        <v>2</v>
      </c>
      <c r="K10" s="57">
        <v>8</v>
      </c>
      <c r="L10" s="57">
        <v>3</v>
      </c>
      <c r="M10" s="57">
        <v>5</v>
      </c>
      <c r="N10" s="57">
        <v>2</v>
      </c>
      <c r="O10" s="57">
        <v>2</v>
      </c>
      <c r="P10" s="57">
        <v>3</v>
      </c>
      <c r="Q10" s="57">
        <v>2</v>
      </c>
      <c r="R10" s="57">
        <v>1</v>
      </c>
      <c r="S10" s="57">
        <v>6</v>
      </c>
      <c r="T10" s="57">
        <v>0</v>
      </c>
      <c r="U10" s="57">
        <v>4</v>
      </c>
      <c r="V10" s="57">
        <v>4</v>
      </c>
      <c r="W10" s="58">
        <v>2</v>
      </c>
      <c r="X10" s="5">
        <f t="shared" si="0"/>
        <v>69</v>
      </c>
      <c r="Y10" s="24">
        <f t="shared" si="1"/>
        <v>778</v>
      </c>
    </row>
    <row r="11" spans="1:25" ht="15.75" customHeight="1">
      <c r="A11" s="4">
        <v>4</v>
      </c>
      <c r="B11" s="117" t="s">
        <v>118</v>
      </c>
      <c r="C11" s="113">
        <v>3</v>
      </c>
      <c r="D11" s="57">
        <v>2</v>
      </c>
      <c r="E11" s="57">
        <v>4</v>
      </c>
      <c r="F11" s="57">
        <v>6</v>
      </c>
      <c r="G11" s="57">
        <v>5</v>
      </c>
      <c r="H11" s="57">
        <v>3</v>
      </c>
      <c r="I11" s="57">
        <v>2</v>
      </c>
      <c r="J11" s="57">
        <v>3</v>
      </c>
      <c r="K11" s="57">
        <v>6</v>
      </c>
      <c r="L11" s="57">
        <v>3</v>
      </c>
      <c r="M11" s="57">
        <v>13</v>
      </c>
      <c r="N11" s="57">
        <v>7</v>
      </c>
      <c r="O11" s="57">
        <v>5</v>
      </c>
      <c r="P11" s="57">
        <v>1</v>
      </c>
      <c r="Q11" s="57">
        <v>2</v>
      </c>
      <c r="R11" s="57">
        <v>1</v>
      </c>
      <c r="S11" s="57">
        <v>4</v>
      </c>
      <c r="T11" s="57">
        <v>0</v>
      </c>
      <c r="U11" s="57">
        <v>7</v>
      </c>
      <c r="V11" s="57">
        <v>2</v>
      </c>
      <c r="W11" s="58">
        <v>8</v>
      </c>
      <c r="X11" s="5">
        <f t="shared" si="0"/>
        <v>87</v>
      </c>
      <c r="Y11" s="24">
        <f t="shared" si="1"/>
        <v>796</v>
      </c>
    </row>
    <row r="12" spans="1:25" ht="15.75" customHeight="1">
      <c r="A12" s="4">
        <v>5</v>
      </c>
      <c r="B12" s="116" t="s">
        <v>145</v>
      </c>
      <c r="C12" s="113">
        <v>0</v>
      </c>
      <c r="D12" s="57">
        <v>0</v>
      </c>
      <c r="E12" s="57">
        <v>0</v>
      </c>
      <c r="F12" s="57">
        <v>2</v>
      </c>
      <c r="G12" s="57">
        <v>3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2</v>
      </c>
      <c r="V12" s="57">
        <v>0</v>
      </c>
      <c r="W12" s="58">
        <v>0</v>
      </c>
      <c r="X12" s="5">
        <f t="shared" si="0"/>
        <v>7</v>
      </c>
      <c r="Y12" s="24">
        <f t="shared" si="1"/>
        <v>716</v>
      </c>
    </row>
    <row r="13" spans="1:25" ht="15.75" customHeight="1">
      <c r="A13" s="4">
        <v>6</v>
      </c>
      <c r="B13" s="117" t="s">
        <v>146</v>
      </c>
      <c r="C13" s="113">
        <v>6</v>
      </c>
      <c r="D13" s="57">
        <v>2</v>
      </c>
      <c r="E13" s="57">
        <v>6</v>
      </c>
      <c r="F13" s="57">
        <v>1</v>
      </c>
      <c r="G13" s="57">
        <v>8</v>
      </c>
      <c r="H13" s="57">
        <v>12</v>
      </c>
      <c r="I13" s="57">
        <v>1</v>
      </c>
      <c r="J13" s="57">
        <v>8</v>
      </c>
      <c r="K13" s="57">
        <v>8</v>
      </c>
      <c r="L13" s="57">
        <v>2</v>
      </c>
      <c r="M13" s="57">
        <v>4</v>
      </c>
      <c r="N13" s="57">
        <v>2</v>
      </c>
      <c r="O13" s="57">
        <v>0</v>
      </c>
      <c r="P13" s="57">
        <v>1</v>
      </c>
      <c r="Q13" s="57">
        <v>0</v>
      </c>
      <c r="R13" s="57">
        <v>3</v>
      </c>
      <c r="S13" s="57">
        <v>0</v>
      </c>
      <c r="T13" s="57">
        <v>0</v>
      </c>
      <c r="U13" s="57">
        <v>3</v>
      </c>
      <c r="V13" s="57">
        <v>9</v>
      </c>
      <c r="W13" s="58">
        <v>6</v>
      </c>
      <c r="X13" s="5">
        <f t="shared" si="0"/>
        <v>82</v>
      </c>
      <c r="Y13" s="24">
        <f t="shared" si="1"/>
        <v>791</v>
      </c>
    </row>
    <row r="14" spans="1:25" ht="15.75" customHeight="1">
      <c r="A14" s="4">
        <v>7</v>
      </c>
      <c r="B14" s="116" t="s">
        <v>147</v>
      </c>
      <c r="C14" s="113">
        <v>0</v>
      </c>
      <c r="D14" s="57">
        <v>0</v>
      </c>
      <c r="E14" s="57">
        <v>0</v>
      </c>
      <c r="F14" s="57">
        <v>0</v>
      </c>
      <c r="G14" s="57">
        <v>1</v>
      </c>
      <c r="H14" s="57">
        <v>3</v>
      </c>
      <c r="I14" s="57">
        <v>0</v>
      </c>
      <c r="J14" s="57">
        <v>0</v>
      </c>
      <c r="K14" s="57">
        <v>2</v>
      </c>
      <c r="L14" s="57">
        <v>1</v>
      </c>
      <c r="M14" s="57">
        <v>1</v>
      </c>
      <c r="N14" s="57">
        <v>1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4</v>
      </c>
      <c r="V14" s="57">
        <v>0</v>
      </c>
      <c r="W14" s="58">
        <v>0</v>
      </c>
      <c r="X14" s="5">
        <f t="shared" si="0"/>
        <v>13</v>
      </c>
      <c r="Y14" s="24">
        <f t="shared" si="1"/>
        <v>722</v>
      </c>
    </row>
    <row r="15" spans="1:25" ht="15.75" customHeight="1">
      <c r="A15" s="4">
        <v>8</v>
      </c>
      <c r="B15" s="117" t="s">
        <v>148</v>
      </c>
      <c r="C15" s="113">
        <v>7</v>
      </c>
      <c r="D15" s="57">
        <v>3</v>
      </c>
      <c r="E15" s="57">
        <v>1</v>
      </c>
      <c r="F15" s="57">
        <v>1</v>
      </c>
      <c r="G15" s="57">
        <v>5</v>
      </c>
      <c r="H15" s="58">
        <v>6</v>
      </c>
      <c r="I15" s="58">
        <v>2</v>
      </c>
      <c r="J15" s="58">
        <v>1</v>
      </c>
      <c r="K15" s="58">
        <v>7</v>
      </c>
      <c r="L15" s="58">
        <v>3</v>
      </c>
      <c r="M15" s="58">
        <v>5</v>
      </c>
      <c r="N15" s="58">
        <v>4</v>
      </c>
      <c r="O15" s="58">
        <v>6</v>
      </c>
      <c r="P15" s="58">
        <v>1</v>
      </c>
      <c r="Q15" s="58">
        <v>0</v>
      </c>
      <c r="R15" s="58">
        <v>0</v>
      </c>
      <c r="S15" s="58">
        <v>2</v>
      </c>
      <c r="T15" s="58">
        <v>0</v>
      </c>
      <c r="U15" s="58">
        <v>7</v>
      </c>
      <c r="V15" s="58">
        <v>5</v>
      </c>
      <c r="W15" s="58">
        <v>10</v>
      </c>
      <c r="X15" s="5">
        <f t="shared" si="0"/>
        <v>76</v>
      </c>
      <c r="Y15" s="24">
        <f t="shared" si="1"/>
        <v>785</v>
      </c>
    </row>
    <row r="16" spans="1:25" ht="15.75" customHeight="1">
      <c r="A16" s="4">
        <v>9</v>
      </c>
      <c r="B16" s="116" t="s">
        <v>55</v>
      </c>
      <c r="C16" s="113">
        <v>11</v>
      </c>
      <c r="D16" s="57">
        <v>11</v>
      </c>
      <c r="E16" s="57">
        <v>4</v>
      </c>
      <c r="F16" s="57">
        <v>3</v>
      </c>
      <c r="G16" s="57">
        <v>0</v>
      </c>
      <c r="H16" s="57">
        <v>6</v>
      </c>
      <c r="I16" s="57">
        <v>0</v>
      </c>
      <c r="J16" s="57">
        <v>4</v>
      </c>
      <c r="K16" s="57">
        <v>6</v>
      </c>
      <c r="L16" s="57">
        <v>0</v>
      </c>
      <c r="M16" s="57">
        <v>11</v>
      </c>
      <c r="N16" s="57">
        <v>10</v>
      </c>
      <c r="O16" s="57">
        <v>5</v>
      </c>
      <c r="P16" s="57">
        <v>6</v>
      </c>
      <c r="Q16" s="57">
        <v>2</v>
      </c>
      <c r="R16" s="57">
        <v>0</v>
      </c>
      <c r="S16" s="57">
        <v>0</v>
      </c>
      <c r="T16" s="57">
        <v>0</v>
      </c>
      <c r="U16" s="57">
        <v>7</v>
      </c>
      <c r="V16" s="57">
        <v>2</v>
      </c>
      <c r="W16" s="58">
        <v>0</v>
      </c>
      <c r="X16" s="5">
        <f t="shared" si="0"/>
        <v>88</v>
      </c>
      <c r="Y16" s="24">
        <f t="shared" si="1"/>
        <v>797</v>
      </c>
    </row>
    <row r="17" spans="1:25" ht="15.75" customHeight="1">
      <c r="A17" s="4">
        <v>10</v>
      </c>
      <c r="B17" s="117" t="s">
        <v>149</v>
      </c>
      <c r="C17" s="113">
        <v>3</v>
      </c>
      <c r="D17" s="57">
        <v>4</v>
      </c>
      <c r="E17" s="57">
        <v>3</v>
      </c>
      <c r="F17" s="57">
        <v>0</v>
      </c>
      <c r="G17" s="57">
        <v>0</v>
      </c>
      <c r="H17" s="57">
        <v>7</v>
      </c>
      <c r="I17" s="57">
        <v>0</v>
      </c>
      <c r="J17" s="57">
        <v>0</v>
      </c>
      <c r="K17" s="57">
        <v>1</v>
      </c>
      <c r="L17" s="57">
        <v>0</v>
      </c>
      <c r="M17" s="57">
        <v>3</v>
      </c>
      <c r="N17" s="57">
        <v>7</v>
      </c>
      <c r="O17" s="57">
        <v>0</v>
      </c>
      <c r="P17" s="57">
        <v>1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">
        <f t="shared" si="0"/>
        <v>29</v>
      </c>
      <c r="Y17" s="24">
        <f t="shared" si="1"/>
        <v>738</v>
      </c>
    </row>
    <row r="18" spans="1:25" ht="15.75" customHeight="1">
      <c r="A18" s="4">
        <v>11</v>
      </c>
      <c r="B18" s="116" t="s">
        <v>40</v>
      </c>
      <c r="C18" s="113">
        <v>1</v>
      </c>
      <c r="D18" s="57">
        <v>0</v>
      </c>
      <c r="E18" s="57">
        <v>1</v>
      </c>
      <c r="F18" s="57">
        <v>0</v>
      </c>
      <c r="G18" s="57">
        <v>4</v>
      </c>
      <c r="H18" s="57">
        <v>4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1</v>
      </c>
      <c r="O18" s="57">
        <v>0</v>
      </c>
      <c r="P18" s="57">
        <v>1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">
        <f t="shared" si="0"/>
        <v>12</v>
      </c>
      <c r="Y18" s="24">
        <f t="shared" si="1"/>
        <v>721</v>
      </c>
    </row>
    <row r="19" spans="1:25" ht="15.75" customHeight="1">
      <c r="A19" s="4">
        <v>12</v>
      </c>
      <c r="B19" s="117" t="s">
        <v>48</v>
      </c>
      <c r="C19" s="113">
        <v>2</v>
      </c>
      <c r="D19" s="57">
        <v>12</v>
      </c>
      <c r="E19" s="57">
        <v>6</v>
      </c>
      <c r="F19" s="57">
        <v>2</v>
      </c>
      <c r="G19" s="57">
        <v>2</v>
      </c>
      <c r="H19" s="57">
        <v>3</v>
      </c>
      <c r="I19" s="57">
        <v>3</v>
      </c>
      <c r="J19" s="57">
        <v>5</v>
      </c>
      <c r="K19" s="57">
        <v>3</v>
      </c>
      <c r="L19" s="57">
        <v>2</v>
      </c>
      <c r="M19" s="57">
        <v>8</v>
      </c>
      <c r="N19" s="57">
        <v>0</v>
      </c>
      <c r="O19" s="57">
        <v>4</v>
      </c>
      <c r="P19" s="57">
        <v>1</v>
      </c>
      <c r="Q19" s="57">
        <v>3</v>
      </c>
      <c r="R19" s="57">
        <v>0</v>
      </c>
      <c r="S19" s="57">
        <v>0</v>
      </c>
      <c r="T19" s="57">
        <v>0</v>
      </c>
      <c r="U19" s="57">
        <v>17</v>
      </c>
      <c r="V19" s="57">
        <v>3</v>
      </c>
      <c r="W19" s="58">
        <v>4</v>
      </c>
      <c r="X19" s="5">
        <f t="shared" si="0"/>
        <v>80</v>
      </c>
      <c r="Y19" s="24">
        <f t="shared" si="1"/>
        <v>789</v>
      </c>
    </row>
    <row r="20" spans="1:25" ht="15.75" customHeight="1">
      <c r="A20" s="4">
        <v>13</v>
      </c>
      <c r="B20" s="116" t="s">
        <v>150</v>
      </c>
      <c r="C20" s="113">
        <v>3</v>
      </c>
      <c r="D20" s="57">
        <v>1</v>
      </c>
      <c r="E20" s="57">
        <v>4</v>
      </c>
      <c r="F20" s="57">
        <v>6</v>
      </c>
      <c r="G20" s="57">
        <v>4</v>
      </c>
      <c r="H20" s="57">
        <v>1</v>
      </c>
      <c r="I20" s="57">
        <v>1</v>
      </c>
      <c r="J20" s="57">
        <v>1</v>
      </c>
      <c r="K20" s="57">
        <v>0</v>
      </c>
      <c r="L20" s="57">
        <v>2</v>
      </c>
      <c r="M20" s="57">
        <v>3</v>
      </c>
      <c r="N20" s="57">
        <v>1</v>
      </c>
      <c r="O20" s="57">
        <v>0</v>
      </c>
      <c r="P20" s="57">
        <v>0</v>
      </c>
      <c r="Q20" s="57">
        <v>12</v>
      </c>
      <c r="R20" s="57">
        <v>2</v>
      </c>
      <c r="S20" s="57">
        <v>4</v>
      </c>
      <c r="T20" s="57">
        <v>0</v>
      </c>
      <c r="U20" s="57">
        <v>1</v>
      </c>
      <c r="V20" s="57">
        <v>0</v>
      </c>
      <c r="W20" s="58">
        <v>0</v>
      </c>
      <c r="X20" s="5">
        <f t="shared" si="0"/>
        <v>46</v>
      </c>
      <c r="Y20" s="24">
        <f t="shared" si="1"/>
        <v>755</v>
      </c>
    </row>
    <row r="21" spans="1:25" ht="15.75" customHeight="1">
      <c r="A21" s="4">
        <v>14</v>
      </c>
      <c r="B21" s="117" t="s">
        <v>151</v>
      </c>
      <c r="C21" s="113">
        <v>0</v>
      </c>
      <c r="D21" s="57">
        <v>0</v>
      </c>
      <c r="E21" s="57">
        <v>0</v>
      </c>
      <c r="F21" s="57">
        <v>0</v>
      </c>
      <c r="G21" s="57">
        <v>1</v>
      </c>
      <c r="H21" s="57">
        <v>0</v>
      </c>
      <c r="I21" s="57">
        <v>2</v>
      </c>
      <c r="J21" s="57">
        <v>0</v>
      </c>
      <c r="K21" s="57">
        <v>0</v>
      </c>
      <c r="L21" s="57">
        <v>0</v>
      </c>
      <c r="M21" s="57">
        <v>0</v>
      </c>
      <c r="N21" s="57">
        <v>6</v>
      </c>
      <c r="O21" s="57">
        <v>0</v>
      </c>
      <c r="P21" s="57">
        <v>3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2</v>
      </c>
      <c r="W21" s="58">
        <v>0</v>
      </c>
      <c r="X21" s="5">
        <f t="shared" si="0"/>
        <v>14</v>
      </c>
      <c r="Y21" s="24">
        <f t="shared" si="1"/>
        <v>723</v>
      </c>
    </row>
    <row r="22" spans="1:25" ht="15.75" customHeight="1">
      <c r="A22" s="4">
        <v>15</v>
      </c>
      <c r="B22" s="116" t="s">
        <v>152</v>
      </c>
      <c r="C22" s="113">
        <v>2</v>
      </c>
      <c r="D22" s="57">
        <v>1</v>
      </c>
      <c r="E22" s="57">
        <v>2</v>
      </c>
      <c r="F22" s="57">
        <v>0</v>
      </c>
      <c r="G22" s="57">
        <v>6</v>
      </c>
      <c r="H22" s="57">
        <v>4</v>
      </c>
      <c r="I22" s="57">
        <v>0</v>
      </c>
      <c r="J22" s="57">
        <v>6</v>
      </c>
      <c r="K22" s="57">
        <v>5</v>
      </c>
      <c r="L22" s="57">
        <v>3</v>
      </c>
      <c r="M22" s="57">
        <v>1</v>
      </c>
      <c r="N22" s="57">
        <v>0</v>
      </c>
      <c r="O22" s="57">
        <v>0</v>
      </c>
      <c r="P22" s="57">
        <v>4</v>
      </c>
      <c r="Q22" s="57">
        <v>0</v>
      </c>
      <c r="R22" s="57">
        <v>2</v>
      </c>
      <c r="S22" s="57">
        <v>0</v>
      </c>
      <c r="T22" s="57">
        <v>0</v>
      </c>
      <c r="U22" s="57">
        <v>2</v>
      </c>
      <c r="V22" s="57">
        <v>8</v>
      </c>
      <c r="W22" s="58">
        <v>1</v>
      </c>
      <c r="X22" s="5">
        <f t="shared" si="0"/>
        <v>47</v>
      </c>
      <c r="Y22" s="24">
        <f t="shared" si="1"/>
        <v>756</v>
      </c>
    </row>
    <row r="23" spans="1:25" ht="15.75" customHeight="1">
      <c r="A23" s="4">
        <v>16</v>
      </c>
      <c r="B23" s="117" t="s">
        <v>153</v>
      </c>
      <c r="C23" s="113">
        <v>6</v>
      </c>
      <c r="D23" s="57">
        <v>1</v>
      </c>
      <c r="E23" s="57">
        <v>4</v>
      </c>
      <c r="F23" s="57">
        <v>9</v>
      </c>
      <c r="G23" s="57">
        <v>3</v>
      </c>
      <c r="H23" s="57">
        <v>1</v>
      </c>
      <c r="I23" s="57">
        <v>1</v>
      </c>
      <c r="J23" s="57">
        <v>4</v>
      </c>
      <c r="K23" s="57">
        <v>1</v>
      </c>
      <c r="L23" s="57">
        <v>3</v>
      </c>
      <c r="M23" s="57">
        <v>6</v>
      </c>
      <c r="N23" s="57">
        <v>5</v>
      </c>
      <c r="O23" s="57">
        <v>2</v>
      </c>
      <c r="P23" s="57">
        <v>1</v>
      </c>
      <c r="Q23" s="57"/>
      <c r="R23" s="57">
        <v>0</v>
      </c>
      <c r="S23" s="57">
        <v>2</v>
      </c>
      <c r="T23" s="57">
        <v>0</v>
      </c>
      <c r="U23" s="57">
        <v>1</v>
      </c>
      <c r="V23" s="57">
        <v>2</v>
      </c>
      <c r="W23" s="58">
        <v>3</v>
      </c>
      <c r="X23" s="5">
        <f t="shared" si="0"/>
        <v>55</v>
      </c>
      <c r="Y23" s="24">
        <f t="shared" si="1"/>
        <v>764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57</v>
      </c>
      <c r="D24" s="4">
        <f t="shared" si="2"/>
        <v>46</v>
      </c>
      <c r="E24" s="4">
        <f t="shared" si="2"/>
        <v>41</v>
      </c>
      <c r="F24" s="4">
        <f t="shared" si="2"/>
        <v>36</v>
      </c>
      <c r="G24" s="4">
        <f t="shared" si="2"/>
        <v>56</v>
      </c>
      <c r="H24" s="4">
        <f t="shared" si="2"/>
        <v>69</v>
      </c>
      <c r="I24" s="4">
        <f t="shared" si="2"/>
        <v>23</v>
      </c>
      <c r="J24" s="4">
        <f t="shared" si="2"/>
        <v>35</v>
      </c>
      <c r="K24" s="4">
        <f t="shared" si="2"/>
        <v>53</v>
      </c>
      <c r="L24" s="4">
        <f t="shared" si="2"/>
        <v>41</v>
      </c>
      <c r="M24" s="4">
        <f t="shared" si="2"/>
        <v>67</v>
      </c>
      <c r="N24" s="4">
        <f t="shared" si="2"/>
        <v>51</v>
      </c>
      <c r="O24" s="4">
        <f t="shared" si="2"/>
        <v>28</v>
      </c>
      <c r="P24" s="4">
        <f t="shared" si="2"/>
        <v>55</v>
      </c>
      <c r="Q24" s="4">
        <f t="shared" si="2"/>
        <v>56</v>
      </c>
      <c r="R24" s="4">
        <f t="shared" si="2"/>
        <v>20</v>
      </c>
      <c r="S24" s="4">
        <f t="shared" si="2"/>
        <v>34</v>
      </c>
      <c r="T24" s="4">
        <f t="shared" si="2"/>
        <v>0</v>
      </c>
      <c r="U24" s="4">
        <f t="shared" si="2"/>
        <v>62</v>
      </c>
      <c r="V24" s="4">
        <f t="shared" si="2"/>
        <v>42</v>
      </c>
      <c r="W24" s="4">
        <f t="shared" si="2"/>
        <v>40</v>
      </c>
      <c r="X24" s="25">
        <f t="shared" si="2"/>
        <v>912</v>
      </c>
      <c r="Y24" s="24">
        <f t="shared" si="2"/>
        <v>12256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C24" sqref="C24"/>
    </sheetView>
  </sheetViews>
  <sheetFormatPr defaultRowHeight="15"/>
  <cols>
    <col min="1" max="1" width="4.7109375" customWidth="1"/>
    <col min="2" max="2" width="35.85546875" customWidth="1"/>
    <col min="3" max="3" width="4.5703125" customWidth="1"/>
    <col min="4" max="7" width="5.7109375" customWidth="1"/>
    <col min="8" max="8" width="4.85546875" customWidth="1"/>
    <col min="9" max="12" width="5.7109375" customWidth="1"/>
    <col min="13" max="13" width="3.85546875" customWidth="1"/>
    <col min="14" max="22" width="5.7109375" customWidth="1"/>
    <col min="23" max="23" width="5.42578125" customWidth="1"/>
    <col min="24" max="24" width="11.42578125" customWidth="1"/>
    <col min="25" max="25" width="9.710937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166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LISTE'!B27</f>
        <v>27</v>
      </c>
      <c r="D6" s="7">
        <f>'SINDACI E LISTE'!C27</f>
        <v>19</v>
      </c>
      <c r="E6" s="7">
        <f>'SINDACI E LISTE'!D27</f>
        <v>21</v>
      </c>
      <c r="F6" s="7">
        <f>'SINDACI E LISTE'!E27</f>
        <v>40</v>
      </c>
      <c r="G6" s="7">
        <f>'SINDACI E LISTE'!F27</f>
        <v>37</v>
      </c>
      <c r="H6" s="7">
        <f>'SINDACI E LISTE'!G27</f>
        <v>44</v>
      </c>
      <c r="I6" s="7">
        <f>'SINDACI E LISTE'!H27</f>
        <v>34</v>
      </c>
      <c r="J6" s="7">
        <f>'SINDACI E LISTE'!I27</f>
        <v>15</v>
      </c>
      <c r="K6" s="7">
        <f>'SINDACI E LISTE'!J27</f>
        <v>27</v>
      </c>
      <c r="L6" s="7">
        <f>'SINDACI E LISTE'!K27</f>
        <v>22</v>
      </c>
      <c r="M6" s="7">
        <f>'SINDACI E LISTE'!L27</f>
        <v>20</v>
      </c>
      <c r="N6" s="7">
        <f>'SINDACI E LISTE'!M27</f>
        <v>30</v>
      </c>
      <c r="O6" s="7">
        <f>'SINDACI E LISTE'!N27</f>
        <v>15</v>
      </c>
      <c r="P6" s="7">
        <f>'SINDACI E LISTE'!O27</f>
        <v>24</v>
      </c>
      <c r="Q6" s="7">
        <f>'SINDACI E LISTE'!P27</f>
        <v>29</v>
      </c>
      <c r="R6" s="7">
        <f>'SINDACI E LISTE'!Q27</f>
        <v>18</v>
      </c>
      <c r="S6" s="7">
        <f>'SINDACI E LISTE'!R27</f>
        <v>25</v>
      </c>
      <c r="T6" s="7">
        <f>'SINDACI E LISTE'!S27</f>
        <v>0</v>
      </c>
      <c r="U6" s="7">
        <f>'SINDACI E LISTE'!T27</f>
        <v>35</v>
      </c>
      <c r="V6" s="7">
        <f>'SINDACI E LISTE'!U27</f>
        <v>33</v>
      </c>
      <c r="W6" s="7">
        <f>'SINDACI E LISTE'!V27</f>
        <v>15</v>
      </c>
      <c r="X6" s="10">
        <f>SUM(C6:W6)</f>
        <v>530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154</v>
      </c>
      <c r="C8" s="113">
        <v>0</v>
      </c>
      <c r="D8" s="57">
        <v>0</v>
      </c>
      <c r="E8" s="57">
        <v>1</v>
      </c>
      <c r="F8" s="57">
        <v>0</v>
      </c>
      <c r="G8" s="57">
        <v>6</v>
      </c>
      <c r="H8" s="57">
        <v>1</v>
      </c>
      <c r="I8" s="57">
        <v>2</v>
      </c>
      <c r="J8" s="57">
        <v>3</v>
      </c>
      <c r="K8" s="57">
        <v>0</v>
      </c>
      <c r="L8" s="57">
        <v>1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2</v>
      </c>
      <c r="W8" s="58">
        <v>0</v>
      </c>
      <c r="X8" s="5">
        <f>SUM(C8:W8)</f>
        <v>16</v>
      </c>
      <c r="Y8" s="24">
        <f>X8+$X$6</f>
        <v>546</v>
      </c>
    </row>
    <row r="9" spans="1:25" ht="15.75" customHeight="1">
      <c r="A9" s="4">
        <v>2</v>
      </c>
      <c r="B9" s="117" t="s">
        <v>57</v>
      </c>
      <c r="C9" s="113">
        <v>0</v>
      </c>
      <c r="D9" s="57">
        <v>0</v>
      </c>
      <c r="E9" s="57">
        <v>0</v>
      </c>
      <c r="F9" s="57">
        <v>2</v>
      </c>
      <c r="G9" s="57">
        <v>0</v>
      </c>
      <c r="H9" s="57">
        <v>1</v>
      </c>
      <c r="I9" s="57">
        <v>1</v>
      </c>
      <c r="J9" s="57">
        <v>0</v>
      </c>
      <c r="K9" s="57">
        <v>1</v>
      </c>
      <c r="L9" s="57">
        <v>4</v>
      </c>
      <c r="M9" s="57">
        <v>1</v>
      </c>
      <c r="N9" s="57">
        <v>2</v>
      </c>
      <c r="O9" s="57">
        <v>1</v>
      </c>
      <c r="P9" s="57">
        <v>12</v>
      </c>
      <c r="Q9" s="57">
        <v>18</v>
      </c>
      <c r="R9" s="57">
        <v>0</v>
      </c>
      <c r="S9" s="57">
        <v>2</v>
      </c>
      <c r="T9" s="57">
        <v>0</v>
      </c>
      <c r="U9" s="57">
        <v>3</v>
      </c>
      <c r="V9" s="57">
        <v>4</v>
      </c>
      <c r="W9" s="58">
        <v>0</v>
      </c>
      <c r="X9" s="5">
        <f t="shared" ref="X9:X23" si="0">SUM(C9:W9)</f>
        <v>52</v>
      </c>
      <c r="Y9" s="24">
        <f t="shared" ref="Y9:Y23" si="1">X9+$X$6</f>
        <v>582</v>
      </c>
    </row>
    <row r="10" spans="1:25" ht="15.75" customHeight="1">
      <c r="A10" s="4">
        <v>3</v>
      </c>
      <c r="B10" s="116" t="s">
        <v>58</v>
      </c>
      <c r="C10" s="113">
        <v>0</v>
      </c>
      <c r="D10" s="57">
        <v>1</v>
      </c>
      <c r="E10" s="57">
        <v>0</v>
      </c>
      <c r="F10" s="57">
        <v>3</v>
      </c>
      <c r="G10" s="57">
        <v>1</v>
      </c>
      <c r="H10" s="57">
        <v>0</v>
      </c>
      <c r="I10" s="57">
        <v>7</v>
      </c>
      <c r="J10" s="57">
        <v>0</v>
      </c>
      <c r="K10" s="57">
        <v>0</v>
      </c>
      <c r="L10" s="57">
        <v>1</v>
      </c>
      <c r="M10" s="57">
        <v>0</v>
      </c>
      <c r="N10" s="57">
        <v>8</v>
      </c>
      <c r="O10" s="57">
        <v>2</v>
      </c>
      <c r="P10" s="57">
        <v>4</v>
      </c>
      <c r="Q10" s="57">
        <v>8</v>
      </c>
      <c r="R10" s="57">
        <v>0</v>
      </c>
      <c r="S10" s="57">
        <v>0</v>
      </c>
      <c r="T10" s="57">
        <v>0</v>
      </c>
      <c r="U10" s="57">
        <v>3</v>
      </c>
      <c r="V10" s="57">
        <v>0</v>
      </c>
      <c r="W10" s="58">
        <v>2</v>
      </c>
      <c r="X10" s="5">
        <f t="shared" si="0"/>
        <v>40</v>
      </c>
      <c r="Y10" s="24">
        <f t="shared" si="1"/>
        <v>570</v>
      </c>
    </row>
    <row r="11" spans="1:25" ht="15.75" customHeight="1">
      <c r="A11" s="4">
        <v>4</v>
      </c>
      <c r="B11" s="117" t="s">
        <v>155</v>
      </c>
      <c r="C11" s="113">
        <v>3</v>
      </c>
      <c r="D11" s="57">
        <v>0</v>
      </c>
      <c r="E11" s="57">
        <v>2</v>
      </c>
      <c r="F11" s="57">
        <v>4</v>
      </c>
      <c r="G11" s="57">
        <v>4</v>
      </c>
      <c r="H11" s="57">
        <v>11</v>
      </c>
      <c r="I11" s="57">
        <v>0</v>
      </c>
      <c r="J11" s="57">
        <v>1</v>
      </c>
      <c r="K11" s="57">
        <v>5</v>
      </c>
      <c r="L11" s="57">
        <v>2</v>
      </c>
      <c r="M11" s="57">
        <v>2</v>
      </c>
      <c r="N11" s="57">
        <v>1</v>
      </c>
      <c r="O11" s="57">
        <v>1</v>
      </c>
      <c r="P11" s="57">
        <v>0</v>
      </c>
      <c r="Q11" s="57">
        <v>0</v>
      </c>
      <c r="R11" s="57">
        <v>1</v>
      </c>
      <c r="S11" s="57">
        <v>0</v>
      </c>
      <c r="T11" s="57">
        <v>0</v>
      </c>
      <c r="U11" s="57">
        <v>4</v>
      </c>
      <c r="V11" s="57">
        <v>0</v>
      </c>
      <c r="W11" s="58">
        <v>2</v>
      </c>
      <c r="X11" s="5">
        <f t="shared" si="0"/>
        <v>43</v>
      </c>
      <c r="Y11" s="24">
        <f t="shared" si="1"/>
        <v>573</v>
      </c>
    </row>
    <row r="12" spans="1:25" ht="15.75" customHeight="1">
      <c r="A12" s="4">
        <v>5</v>
      </c>
      <c r="B12" s="116" t="s">
        <v>156</v>
      </c>
      <c r="C12" s="113">
        <v>0</v>
      </c>
      <c r="D12" s="57">
        <v>0</v>
      </c>
      <c r="E12" s="57">
        <v>0</v>
      </c>
      <c r="F12" s="57">
        <v>2</v>
      </c>
      <c r="G12" s="57">
        <v>0</v>
      </c>
      <c r="H12" s="57">
        <v>0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6</v>
      </c>
      <c r="Q12" s="57">
        <v>4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">
        <f t="shared" si="0"/>
        <v>13</v>
      </c>
      <c r="Y12" s="24">
        <f t="shared" si="1"/>
        <v>543</v>
      </c>
    </row>
    <row r="13" spans="1:25" ht="15.75" customHeight="1">
      <c r="A13" s="4">
        <v>6</v>
      </c>
      <c r="B13" s="117" t="s">
        <v>157</v>
      </c>
      <c r="C13" s="113">
        <v>2</v>
      </c>
      <c r="D13" s="57">
        <v>5</v>
      </c>
      <c r="E13" s="57">
        <v>2</v>
      </c>
      <c r="F13" s="57">
        <v>8</v>
      </c>
      <c r="G13" s="57">
        <v>12</v>
      </c>
      <c r="H13" s="57">
        <v>7</v>
      </c>
      <c r="I13" s="57">
        <v>3</v>
      </c>
      <c r="J13" s="57">
        <v>0</v>
      </c>
      <c r="K13" s="57">
        <v>3</v>
      </c>
      <c r="L13" s="57">
        <v>2</v>
      </c>
      <c r="M13" s="57">
        <v>3</v>
      </c>
      <c r="N13" s="57">
        <v>4</v>
      </c>
      <c r="O13" s="57">
        <v>1</v>
      </c>
      <c r="P13" s="57">
        <v>0</v>
      </c>
      <c r="Q13" s="57">
        <v>0</v>
      </c>
      <c r="R13" s="57">
        <v>3</v>
      </c>
      <c r="S13" s="57">
        <v>4</v>
      </c>
      <c r="T13" s="57">
        <v>0</v>
      </c>
      <c r="U13" s="57">
        <v>5</v>
      </c>
      <c r="V13" s="57">
        <v>5</v>
      </c>
      <c r="W13" s="58">
        <v>3</v>
      </c>
      <c r="X13" s="5">
        <f t="shared" si="0"/>
        <v>72</v>
      </c>
      <c r="Y13" s="24">
        <f t="shared" si="1"/>
        <v>602</v>
      </c>
    </row>
    <row r="14" spans="1:25" ht="15.75" customHeight="1">
      <c r="A14" s="4">
        <v>7</v>
      </c>
      <c r="B14" s="116" t="s">
        <v>158</v>
      </c>
      <c r="C14" s="113">
        <v>2</v>
      </c>
      <c r="D14" s="57">
        <v>0</v>
      </c>
      <c r="E14" s="57">
        <v>1</v>
      </c>
      <c r="F14" s="57">
        <v>1</v>
      </c>
      <c r="G14" s="57">
        <v>1</v>
      </c>
      <c r="H14" s="57">
        <v>2</v>
      </c>
      <c r="I14" s="57">
        <v>2</v>
      </c>
      <c r="J14" s="57">
        <v>0</v>
      </c>
      <c r="K14" s="57">
        <v>3</v>
      </c>
      <c r="L14" s="57">
        <v>1</v>
      </c>
      <c r="M14" s="57">
        <v>0</v>
      </c>
      <c r="N14" s="57">
        <v>0</v>
      </c>
      <c r="O14" s="57">
        <v>0</v>
      </c>
      <c r="P14" s="57">
        <v>1</v>
      </c>
      <c r="Q14" s="57">
        <v>0</v>
      </c>
      <c r="R14" s="57">
        <v>1</v>
      </c>
      <c r="S14" s="57">
        <v>0</v>
      </c>
      <c r="T14" s="57">
        <v>0</v>
      </c>
      <c r="U14" s="57">
        <v>3</v>
      </c>
      <c r="V14" s="57">
        <v>2</v>
      </c>
      <c r="W14" s="58">
        <v>1</v>
      </c>
      <c r="X14" s="5">
        <f t="shared" si="0"/>
        <v>21</v>
      </c>
      <c r="Y14" s="24">
        <f t="shared" si="1"/>
        <v>551</v>
      </c>
    </row>
    <row r="15" spans="1:25" ht="15.75" customHeight="1">
      <c r="A15" s="4">
        <v>8</v>
      </c>
      <c r="B15" s="117" t="s">
        <v>159</v>
      </c>
      <c r="C15" s="113">
        <v>4</v>
      </c>
      <c r="D15" s="57">
        <v>3</v>
      </c>
      <c r="E15" s="57">
        <v>0</v>
      </c>
      <c r="F15" s="57">
        <v>3</v>
      </c>
      <c r="G15" s="57">
        <v>8</v>
      </c>
      <c r="H15" s="58">
        <v>1</v>
      </c>
      <c r="I15" s="58">
        <v>1</v>
      </c>
      <c r="J15" s="58">
        <v>1</v>
      </c>
      <c r="K15" s="58">
        <v>2</v>
      </c>
      <c r="L15" s="58">
        <v>6</v>
      </c>
      <c r="M15" s="58">
        <v>2</v>
      </c>
      <c r="N15" s="58">
        <v>1</v>
      </c>
      <c r="O15" s="58">
        <v>2</v>
      </c>
      <c r="P15" s="58">
        <v>0</v>
      </c>
      <c r="Q15" s="58">
        <v>1</v>
      </c>
      <c r="R15" s="58">
        <v>0</v>
      </c>
      <c r="S15" s="58">
        <v>0</v>
      </c>
      <c r="T15" s="58">
        <v>0</v>
      </c>
      <c r="U15" s="58">
        <v>0</v>
      </c>
      <c r="V15" s="58">
        <v>3</v>
      </c>
      <c r="W15" s="58">
        <v>3</v>
      </c>
      <c r="X15" s="5">
        <f t="shared" si="0"/>
        <v>41</v>
      </c>
      <c r="Y15" s="24">
        <f t="shared" si="1"/>
        <v>571</v>
      </c>
    </row>
    <row r="16" spans="1:25" ht="15.75" customHeight="1">
      <c r="A16" s="4">
        <v>9</v>
      </c>
      <c r="B16" s="116" t="s">
        <v>250</v>
      </c>
      <c r="C16" s="113">
        <v>1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1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">
        <f t="shared" si="0"/>
        <v>2</v>
      </c>
      <c r="Y16" s="24">
        <f t="shared" si="1"/>
        <v>532</v>
      </c>
    </row>
    <row r="17" spans="1:25" ht="15.75" customHeight="1">
      <c r="A17" s="4">
        <v>10</v>
      </c>
      <c r="B17" s="117" t="s">
        <v>251</v>
      </c>
      <c r="C17" s="113">
        <v>5</v>
      </c>
      <c r="D17" s="57">
        <v>2</v>
      </c>
      <c r="E17" s="57">
        <v>7</v>
      </c>
      <c r="F17" s="57">
        <v>4</v>
      </c>
      <c r="G17" s="57">
        <v>9</v>
      </c>
      <c r="H17" s="57">
        <v>8</v>
      </c>
      <c r="I17" s="57">
        <v>8</v>
      </c>
      <c r="J17" s="57">
        <v>1</v>
      </c>
      <c r="K17" s="57">
        <v>9</v>
      </c>
      <c r="L17" s="57">
        <v>3</v>
      </c>
      <c r="M17" s="57">
        <v>5</v>
      </c>
      <c r="N17" s="57">
        <v>9</v>
      </c>
      <c r="O17" s="57">
        <v>2</v>
      </c>
      <c r="P17" s="57">
        <v>4</v>
      </c>
      <c r="Q17" s="57">
        <v>0</v>
      </c>
      <c r="R17" s="57">
        <v>0</v>
      </c>
      <c r="S17" s="57">
        <v>2</v>
      </c>
      <c r="T17" s="57">
        <v>0</v>
      </c>
      <c r="U17" s="57">
        <v>7</v>
      </c>
      <c r="V17" s="57">
        <v>4</v>
      </c>
      <c r="W17" s="58">
        <v>4</v>
      </c>
      <c r="X17" s="5">
        <f t="shared" si="0"/>
        <v>93</v>
      </c>
      <c r="Y17" s="24">
        <f t="shared" si="1"/>
        <v>623</v>
      </c>
    </row>
    <row r="18" spans="1:25" ht="15.75" customHeight="1">
      <c r="A18" s="4">
        <v>11</v>
      </c>
      <c r="B18" s="116" t="s">
        <v>160</v>
      </c>
      <c r="C18" s="113">
        <v>7</v>
      </c>
      <c r="D18" s="57">
        <v>3</v>
      </c>
      <c r="E18" s="57">
        <v>6</v>
      </c>
      <c r="F18" s="57">
        <v>19</v>
      </c>
      <c r="G18" s="57">
        <v>9</v>
      </c>
      <c r="H18" s="57">
        <v>12</v>
      </c>
      <c r="I18" s="57">
        <v>9</v>
      </c>
      <c r="J18" s="57">
        <v>2</v>
      </c>
      <c r="K18" s="57">
        <v>8</v>
      </c>
      <c r="L18" s="57">
        <v>5</v>
      </c>
      <c r="M18" s="57">
        <v>4</v>
      </c>
      <c r="N18" s="57">
        <v>5</v>
      </c>
      <c r="O18" s="57">
        <v>7</v>
      </c>
      <c r="P18" s="57">
        <v>0</v>
      </c>
      <c r="Q18" s="57">
        <v>1</v>
      </c>
      <c r="R18" s="57">
        <v>13</v>
      </c>
      <c r="S18" s="57">
        <v>14</v>
      </c>
      <c r="T18" s="57">
        <v>0</v>
      </c>
      <c r="U18" s="57">
        <v>12</v>
      </c>
      <c r="V18" s="57">
        <v>7</v>
      </c>
      <c r="W18" s="58">
        <v>2</v>
      </c>
      <c r="X18" s="5">
        <f t="shared" si="0"/>
        <v>145</v>
      </c>
      <c r="Y18" s="24">
        <f t="shared" si="1"/>
        <v>675</v>
      </c>
    </row>
    <row r="19" spans="1:25" ht="15.75" customHeight="1">
      <c r="A19" s="4">
        <v>12</v>
      </c>
      <c r="B19" s="117" t="s">
        <v>161</v>
      </c>
      <c r="C19" s="113">
        <v>0</v>
      </c>
      <c r="D19" s="57">
        <v>1</v>
      </c>
      <c r="E19" s="57">
        <v>4</v>
      </c>
      <c r="F19" s="57">
        <v>0</v>
      </c>
      <c r="G19" s="57">
        <v>0</v>
      </c>
      <c r="H19" s="57">
        <v>0</v>
      </c>
      <c r="I19" s="57">
        <v>1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1</v>
      </c>
      <c r="V19" s="57">
        <v>0</v>
      </c>
      <c r="W19" s="58">
        <v>0</v>
      </c>
      <c r="X19" s="5">
        <f t="shared" si="0"/>
        <v>7</v>
      </c>
      <c r="Y19" s="24">
        <f t="shared" si="1"/>
        <v>537</v>
      </c>
    </row>
    <row r="20" spans="1:25" ht="15.75" customHeight="1">
      <c r="A20" s="4">
        <v>13</v>
      </c>
      <c r="B20" s="116" t="s">
        <v>162</v>
      </c>
      <c r="C20" s="113">
        <v>0</v>
      </c>
      <c r="D20" s="57">
        <v>0</v>
      </c>
      <c r="E20" s="57">
        <v>2</v>
      </c>
      <c r="F20" s="57">
        <v>4</v>
      </c>
      <c r="G20" s="57">
        <v>4</v>
      </c>
      <c r="H20" s="57">
        <v>2</v>
      </c>
      <c r="I20" s="57">
        <v>4</v>
      </c>
      <c r="J20" s="57">
        <v>0</v>
      </c>
      <c r="K20" s="57">
        <v>0</v>
      </c>
      <c r="L20" s="57">
        <v>1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8">
        <v>3</v>
      </c>
      <c r="X20" s="5">
        <f t="shared" si="0"/>
        <v>20</v>
      </c>
      <c r="Y20" s="24">
        <f t="shared" si="1"/>
        <v>550</v>
      </c>
    </row>
    <row r="21" spans="1:25" ht="15.75" customHeight="1">
      <c r="A21" s="4">
        <v>14</v>
      </c>
      <c r="B21" s="117" t="s">
        <v>163</v>
      </c>
      <c r="C21" s="113">
        <v>1</v>
      </c>
      <c r="D21" s="57">
        <v>0</v>
      </c>
      <c r="E21" s="57">
        <v>0</v>
      </c>
      <c r="F21" s="57">
        <v>1</v>
      </c>
      <c r="G21" s="57">
        <v>0</v>
      </c>
      <c r="H21" s="57">
        <v>2</v>
      </c>
      <c r="I21" s="57">
        <v>0</v>
      </c>
      <c r="J21" s="57">
        <v>0</v>
      </c>
      <c r="K21" s="57">
        <v>0</v>
      </c>
      <c r="L21" s="57">
        <v>0</v>
      </c>
      <c r="M21" s="57">
        <v>2</v>
      </c>
      <c r="N21" s="57">
        <v>0</v>
      </c>
      <c r="O21" s="57">
        <v>3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3</v>
      </c>
      <c r="V21" s="57">
        <v>1</v>
      </c>
      <c r="W21" s="58">
        <v>0</v>
      </c>
      <c r="X21" s="5">
        <f t="shared" si="0"/>
        <v>13</v>
      </c>
      <c r="Y21" s="24">
        <f t="shared" si="1"/>
        <v>543</v>
      </c>
    </row>
    <row r="22" spans="1:25" ht="15.75" customHeight="1">
      <c r="A22" s="4">
        <v>15</v>
      </c>
      <c r="B22" s="116" t="s">
        <v>164</v>
      </c>
      <c r="C22" s="113">
        <v>0</v>
      </c>
      <c r="D22" s="57">
        <v>0</v>
      </c>
      <c r="E22" s="57">
        <v>0</v>
      </c>
      <c r="F22" s="57">
        <v>1</v>
      </c>
      <c r="G22" s="57">
        <v>0</v>
      </c>
      <c r="H22" s="57">
        <v>1</v>
      </c>
      <c r="I22" s="57">
        <v>1</v>
      </c>
      <c r="J22" s="57">
        <v>2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57">
        <v>0</v>
      </c>
      <c r="V22" s="57">
        <v>1</v>
      </c>
      <c r="W22" s="58">
        <v>0</v>
      </c>
      <c r="X22" s="5">
        <f t="shared" si="0"/>
        <v>8</v>
      </c>
      <c r="Y22" s="24">
        <f t="shared" si="1"/>
        <v>538</v>
      </c>
    </row>
    <row r="23" spans="1:25" ht="15.75" customHeight="1">
      <c r="A23" s="4">
        <v>16</v>
      </c>
      <c r="B23" s="117" t="s">
        <v>165</v>
      </c>
      <c r="C23" s="113">
        <v>2</v>
      </c>
      <c r="D23" s="57">
        <v>0</v>
      </c>
      <c r="E23" s="57">
        <v>2</v>
      </c>
      <c r="F23" s="57">
        <v>1</v>
      </c>
      <c r="G23" s="57">
        <v>1</v>
      </c>
      <c r="H23" s="57">
        <v>2</v>
      </c>
      <c r="I23" s="57">
        <v>1</v>
      </c>
      <c r="J23" s="57">
        <v>1</v>
      </c>
      <c r="K23" s="57">
        <v>0</v>
      </c>
      <c r="L23" s="57">
        <v>0</v>
      </c>
      <c r="M23" s="57">
        <v>1</v>
      </c>
      <c r="N23" s="57">
        <v>6</v>
      </c>
      <c r="O23" s="57">
        <v>1</v>
      </c>
      <c r="P23" s="57">
        <v>0</v>
      </c>
      <c r="Q23" s="57">
        <v>0</v>
      </c>
      <c r="R23" s="57">
        <v>3</v>
      </c>
      <c r="S23" s="57">
        <v>8</v>
      </c>
      <c r="T23" s="57">
        <v>0</v>
      </c>
      <c r="U23" s="57">
        <v>1</v>
      </c>
      <c r="V23" s="57">
        <v>0</v>
      </c>
      <c r="W23" s="58">
        <v>3</v>
      </c>
      <c r="X23" s="5">
        <f t="shared" si="0"/>
        <v>33</v>
      </c>
      <c r="Y23" s="24">
        <f t="shared" si="1"/>
        <v>563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27</v>
      </c>
      <c r="D24" s="4">
        <f t="shared" si="2"/>
        <v>15</v>
      </c>
      <c r="E24" s="4">
        <f t="shared" si="2"/>
        <v>27</v>
      </c>
      <c r="F24" s="4">
        <f t="shared" si="2"/>
        <v>53</v>
      </c>
      <c r="G24" s="4">
        <f t="shared" si="2"/>
        <v>55</v>
      </c>
      <c r="H24" s="4">
        <f t="shared" si="2"/>
        <v>50</v>
      </c>
      <c r="I24" s="4">
        <f t="shared" si="2"/>
        <v>41</v>
      </c>
      <c r="J24" s="4">
        <f t="shared" si="2"/>
        <v>11</v>
      </c>
      <c r="K24" s="4">
        <f t="shared" si="2"/>
        <v>31</v>
      </c>
      <c r="L24" s="4">
        <f t="shared" si="2"/>
        <v>26</v>
      </c>
      <c r="M24" s="4">
        <f t="shared" si="2"/>
        <v>21</v>
      </c>
      <c r="N24" s="4">
        <f t="shared" si="2"/>
        <v>36</v>
      </c>
      <c r="O24" s="4">
        <f t="shared" si="2"/>
        <v>21</v>
      </c>
      <c r="P24" s="4">
        <f t="shared" si="2"/>
        <v>27</v>
      </c>
      <c r="Q24" s="4">
        <f t="shared" si="2"/>
        <v>33</v>
      </c>
      <c r="R24" s="4">
        <f t="shared" si="2"/>
        <v>21</v>
      </c>
      <c r="S24" s="4">
        <f t="shared" si="2"/>
        <v>30</v>
      </c>
      <c r="T24" s="4">
        <f t="shared" si="2"/>
        <v>0</v>
      </c>
      <c r="U24" s="4">
        <f t="shared" si="2"/>
        <v>42</v>
      </c>
      <c r="V24" s="4">
        <f t="shared" si="2"/>
        <v>29</v>
      </c>
      <c r="W24" s="4">
        <f t="shared" si="2"/>
        <v>23</v>
      </c>
      <c r="X24" s="25">
        <f t="shared" si="2"/>
        <v>619</v>
      </c>
      <c r="Y24" s="24">
        <f t="shared" si="2"/>
        <v>9099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4"/>
  <sheetViews>
    <sheetView topLeftCell="A2" zoomScaleNormal="100" workbookViewId="0">
      <selection activeCell="C22" sqref="C22"/>
    </sheetView>
  </sheetViews>
  <sheetFormatPr defaultRowHeight="15"/>
  <cols>
    <col min="1" max="1" width="4.140625" customWidth="1"/>
    <col min="2" max="2" width="40.7109375" customWidth="1"/>
    <col min="3" max="3" width="5" customWidth="1"/>
    <col min="4" max="12" width="5.7109375" customWidth="1"/>
    <col min="13" max="13" width="5.140625" customWidth="1"/>
    <col min="14" max="15" width="5.7109375" customWidth="1"/>
    <col min="16" max="17" width="5" customWidth="1"/>
    <col min="18" max="23" width="5.7109375" customWidth="1"/>
    <col min="24" max="24" width="10.7109375" customWidth="1"/>
    <col min="25" max="25" width="9.5703125" customWidth="1"/>
  </cols>
  <sheetData>
    <row r="1" spans="1:25">
      <c r="C1" s="173" t="s">
        <v>94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4" t="s">
        <v>179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  <c r="X4" s="177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8"/>
      <c r="Y5" s="1"/>
    </row>
    <row r="6" spans="1:25" ht="20.100000000000001" customHeight="1" thickTop="1" thickBot="1">
      <c r="A6" s="15"/>
      <c r="B6" s="52" t="s">
        <v>69</v>
      </c>
      <c r="C6" s="7">
        <f>'SINDACI E LISTE'!B28</f>
        <v>75</v>
      </c>
      <c r="D6" s="7">
        <f>'SINDACI E LISTE'!C28</f>
        <v>43</v>
      </c>
      <c r="E6" s="7">
        <f>'SINDACI E LISTE'!D28</f>
        <v>65</v>
      </c>
      <c r="F6" s="7">
        <f>'SINDACI E LISTE'!E28</f>
        <v>41</v>
      </c>
      <c r="G6" s="7">
        <f>'SINDACI E LISTE'!F28</f>
        <v>54</v>
      </c>
      <c r="H6" s="7">
        <f>'SINDACI E LISTE'!G28</f>
        <v>69</v>
      </c>
      <c r="I6" s="7">
        <f>'SINDACI E LISTE'!H28</f>
        <v>32</v>
      </c>
      <c r="J6" s="7">
        <f>'SINDACI E LISTE'!I28</f>
        <v>32</v>
      </c>
      <c r="K6" s="7">
        <f>'SINDACI E LISTE'!J28</f>
        <v>48</v>
      </c>
      <c r="L6" s="7">
        <f>'SINDACI E LISTE'!K28</f>
        <v>48</v>
      </c>
      <c r="M6" s="7">
        <f>'SINDACI E LISTE'!L28</f>
        <v>74</v>
      </c>
      <c r="N6" s="7">
        <f>'SINDACI E LISTE'!M28</f>
        <v>88</v>
      </c>
      <c r="O6" s="7">
        <f>'SINDACI E LISTE'!N28</f>
        <v>31</v>
      </c>
      <c r="P6" s="7">
        <f>'SINDACI E LISTE'!O28</f>
        <v>36</v>
      </c>
      <c r="Q6" s="7">
        <f>'SINDACI E LISTE'!P28</f>
        <v>40</v>
      </c>
      <c r="R6" s="7">
        <f>'SINDACI E LISTE'!Q28</f>
        <v>16</v>
      </c>
      <c r="S6" s="7">
        <f>'SINDACI E LISTE'!R28</f>
        <v>22</v>
      </c>
      <c r="T6" s="7">
        <f>'SINDACI E LISTE'!S28</f>
        <v>0</v>
      </c>
      <c r="U6" s="7">
        <f>'SINDACI E LISTE'!T28</f>
        <v>77</v>
      </c>
      <c r="V6" s="7">
        <f>'SINDACI E LISTE'!U28</f>
        <v>48</v>
      </c>
      <c r="W6" s="7">
        <f>'SINDACI E LISTE'!V28</f>
        <v>44</v>
      </c>
      <c r="X6" s="10">
        <f>SUM(C6:W6)</f>
        <v>983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167</v>
      </c>
      <c r="C8" s="113">
        <v>16</v>
      </c>
      <c r="D8" s="57">
        <v>4</v>
      </c>
      <c r="E8" s="57">
        <v>9</v>
      </c>
      <c r="F8" s="57">
        <v>3</v>
      </c>
      <c r="G8" s="57">
        <v>12</v>
      </c>
      <c r="H8" s="57">
        <v>11</v>
      </c>
      <c r="I8" s="57">
        <v>6</v>
      </c>
      <c r="J8" s="57">
        <v>6</v>
      </c>
      <c r="K8" s="57">
        <v>3</v>
      </c>
      <c r="L8" s="57">
        <v>3</v>
      </c>
      <c r="M8" s="57">
        <v>10</v>
      </c>
      <c r="N8" s="57">
        <v>14</v>
      </c>
      <c r="O8" s="57">
        <v>2</v>
      </c>
      <c r="P8" s="57">
        <v>1</v>
      </c>
      <c r="Q8" s="57">
        <v>1</v>
      </c>
      <c r="R8" s="57">
        <v>1</v>
      </c>
      <c r="S8" s="57">
        <v>3</v>
      </c>
      <c r="T8" s="57">
        <v>0</v>
      </c>
      <c r="U8" s="57">
        <v>7</v>
      </c>
      <c r="V8" s="57">
        <v>7</v>
      </c>
      <c r="W8" s="58">
        <v>0</v>
      </c>
      <c r="X8" s="5">
        <f>SUM(C8:W8)</f>
        <v>119</v>
      </c>
      <c r="Y8" s="24">
        <f>X8+$X$6</f>
        <v>1102</v>
      </c>
    </row>
    <row r="9" spans="1:25" ht="15.75" customHeight="1">
      <c r="A9" s="4">
        <v>2</v>
      </c>
      <c r="B9" s="117" t="s">
        <v>168</v>
      </c>
      <c r="C9" s="113">
        <v>1</v>
      </c>
      <c r="D9" s="57">
        <v>0</v>
      </c>
      <c r="E9" s="57">
        <v>1</v>
      </c>
      <c r="F9" s="57">
        <v>0</v>
      </c>
      <c r="G9" s="57">
        <v>0</v>
      </c>
      <c r="H9" s="57">
        <v>0</v>
      </c>
      <c r="I9" s="57">
        <v>0</v>
      </c>
      <c r="J9" s="57">
        <v>3</v>
      </c>
      <c r="K9" s="57">
        <v>1</v>
      </c>
      <c r="L9" s="57">
        <v>4</v>
      </c>
      <c r="M9" s="57">
        <v>1</v>
      </c>
      <c r="N9" s="57">
        <v>0</v>
      </c>
      <c r="O9" s="57">
        <v>0</v>
      </c>
      <c r="P9" s="57">
        <v>10</v>
      </c>
      <c r="Q9" s="57">
        <v>21</v>
      </c>
      <c r="R9" s="57">
        <v>0</v>
      </c>
      <c r="S9" s="57">
        <v>2</v>
      </c>
      <c r="T9" s="57">
        <v>0</v>
      </c>
      <c r="U9" s="57">
        <v>5</v>
      </c>
      <c r="V9" s="57">
        <v>0</v>
      </c>
      <c r="W9" s="58">
        <v>0</v>
      </c>
      <c r="X9" s="5">
        <f t="shared" ref="X9:X23" si="0">SUM(C9:W9)</f>
        <v>49</v>
      </c>
      <c r="Y9" s="24">
        <f t="shared" ref="Y9:Y23" si="1">X9+$X$6</f>
        <v>1032</v>
      </c>
    </row>
    <row r="10" spans="1:25" ht="15.75" customHeight="1">
      <c r="A10" s="4">
        <v>3</v>
      </c>
      <c r="B10" s="116" t="s">
        <v>169</v>
      </c>
      <c r="C10" s="113">
        <v>11</v>
      </c>
      <c r="D10" s="57">
        <v>3</v>
      </c>
      <c r="E10" s="57">
        <v>3</v>
      </c>
      <c r="F10" s="57">
        <v>4</v>
      </c>
      <c r="G10" s="57">
        <v>3</v>
      </c>
      <c r="H10" s="57">
        <v>13</v>
      </c>
      <c r="I10" s="57">
        <v>5</v>
      </c>
      <c r="J10" s="57">
        <v>0</v>
      </c>
      <c r="K10" s="57">
        <v>14</v>
      </c>
      <c r="L10" s="57">
        <v>7</v>
      </c>
      <c r="M10" s="57">
        <v>3</v>
      </c>
      <c r="N10" s="57">
        <v>8</v>
      </c>
      <c r="O10" s="57">
        <v>2</v>
      </c>
      <c r="P10" s="57">
        <v>2</v>
      </c>
      <c r="Q10" s="57">
        <v>0</v>
      </c>
      <c r="R10" s="57">
        <v>2</v>
      </c>
      <c r="S10" s="57">
        <v>1</v>
      </c>
      <c r="T10" s="57">
        <v>0</v>
      </c>
      <c r="U10" s="57">
        <v>4</v>
      </c>
      <c r="V10" s="57">
        <v>9</v>
      </c>
      <c r="W10" s="58">
        <v>3</v>
      </c>
      <c r="X10" s="5">
        <f t="shared" si="0"/>
        <v>97</v>
      </c>
      <c r="Y10" s="24">
        <f t="shared" si="1"/>
        <v>1080</v>
      </c>
    </row>
    <row r="11" spans="1:25" ht="15.75" customHeight="1">
      <c r="A11" s="4">
        <v>4</v>
      </c>
      <c r="B11" s="117" t="s">
        <v>170</v>
      </c>
      <c r="C11" s="113">
        <v>17</v>
      </c>
      <c r="D11" s="57">
        <v>15</v>
      </c>
      <c r="E11" s="57">
        <v>9</v>
      </c>
      <c r="F11" s="57">
        <v>1</v>
      </c>
      <c r="G11" s="57">
        <v>16</v>
      </c>
      <c r="H11" s="57">
        <v>7</v>
      </c>
      <c r="I11" s="57">
        <v>6</v>
      </c>
      <c r="J11" s="57">
        <v>4</v>
      </c>
      <c r="K11" s="57">
        <v>3</v>
      </c>
      <c r="L11" s="57">
        <v>3</v>
      </c>
      <c r="M11" s="57">
        <v>8</v>
      </c>
      <c r="N11" s="57">
        <v>5</v>
      </c>
      <c r="O11" s="57">
        <v>1</v>
      </c>
      <c r="P11" s="57">
        <v>4</v>
      </c>
      <c r="Q11" s="57">
        <v>2</v>
      </c>
      <c r="R11" s="57">
        <v>3</v>
      </c>
      <c r="S11" s="57">
        <v>2</v>
      </c>
      <c r="T11" s="57">
        <v>0</v>
      </c>
      <c r="U11" s="57">
        <v>10</v>
      </c>
      <c r="V11" s="57">
        <v>10</v>
      </c>
      <c r="W11" s="58">
        <v>1</v>
      </c>
      <c r="X11" s="5">
        <f t="shared" si="0"/>
        <v>127</v>
      </c>
      <c r="Y11" s="24">
        <f t="shared" si="1"/>
        <v>1110</v>
      </c>
    </row>
    <row r="12" spans="1:25" ht="15.75" customHeight="1">
      <c r="A12" s="4">
        <v>5</v>
      </c>
      <c r="B12" s="116" t="s">
        <v>171</v>
      </c>
      <c r="C12" s="113">
        <v>8</v>
      </c>
      <c r="D12" s="57">
        <v>4</v>
      </c>
      <c r="E12" s="57">
        <v>5</v>
      </c>
      <c r="F12" s="57">
        <v>4</v>
      </c>
      <c r="G12" s="57">
        <v>2</v>
      </c>
      <c r="H12" s="57">
        <v>1</v>
      </c>
      <c r="I12" s="57">
        <v>1</v>
      </c>
      <c r="J12" s="57">
        <v>0</v>
      </c>
      <c r="K12" s="57">
        <v>2</v>
      </c>
      <c r="L12" s="57">
        <v>1</v>
      </c>
      <c r="M12" s="57">
        <v>4</v>
      </c>
      <c r="N12" s="57">
        <v>2</v>
      </c>
      <c r="O12" s="57">
        <v>1</v>
      </c>
      <c r="P12" s="57">
        <v>3</v>
      </c>
      <c r="Q12" s="57">
        <v>3</v>
      </c>
      <c r="R12" s="57">
        <v>1</v>
      </c>
      <c r="S12" s="57">
        <v>0</v>
      </c>
      <c r="T12" s="57">
        <v>0</v>
      </c>
      <c r="U12" s="57">
        <v>4</v>
      </c>
      <c r="V12" s="57">
        <v>0</v>
      </c>
      <c r="W12" s="58">
        <v>2</v>
      </c>
      <c r="X12" s="5">
        <f t="shared" si="0"/>
        <v>48</v>
      </c>
      <c r="Y12" s="24">
        <f t="shared" si="1"/>
        <v>1031</v>
      </c>
    </row>
    <row r="13" spans="1:25" ht="15.75" customHeight="1">
      <c r="A13" s="4">
        <v>6</v>
      </c>
      <c r="B13" s="117" t="s">
        <v>252</v>
      </c>
      <c r="C13" s="113">
        <v>0</v>
      </c>
      <c r="D13" s="57">
        <v>2</v>
      </c>
      <c r="E13" s="57">
        <v>11</v>
      </c>
      <c r="F13" s="57">
        <v>2</v>
      </c>
      <c r="G13" s="57">
        <v>4</v>
      </c>
      <c r="H13" s="57">
        <v>1</v>
      </c>
      <c r="I13" s="57">
        <v>1</v>
      </c>
      <c r="J13" s="57">
        <v>0</v>
      </c>
      <c r="K13" s="57">
        <v>0</v>
      </c>
      <c r="L13" s="57">
        <v>3</v>
      </c>
      <c r="M13" s="57">
        <v>0</v>
      </c>
      <c r="N13" s="57">
        <v>3</v>
      </c>
      <c r="O13" s="57">
        <v>0</v>
      </c>
      <c r="P13" s="57">
        <v>0</v>
      </c>
      <c r="Q13" s="57">
        <v>2</v>
      </c>
      <c r="R13" s="57">
        <v>0</v>
      </c>
      <c r="S13" s="57">
        <v>3</v>
      </c>
      <c r="T13" s="57">
        <v>0</v>
      </c>
      <c r="U13" s="57">
        <v>2</v>
      </c>
      <c r="V13" s="57">
        <v>1</v>
      </c>
      <c r="W13" s="58">
        <v>3</v>
      </c>
      <c r="X13" s="5">
        <f t="shared" si="0"/>
        <v>38</v>
      </c>
      <c r="Y13" s="24">
        <f t="shared" si="1"/>
        <v>1021</v>
      </c>
    </row>
    <row r="14" spans="1:25" ht="15.75" customHeight="1">
      <c r="A14" s="4">
        <v>7</v>
      </c>
      <c r="B14" s="116" t="s">
        <v>172</v>
      </c>
      <c r="C14" s="113">
        <v>6</v>
      </c>
      <c r="D14" s="57">
        <v>1</v>
      </c>
      <c r="E14" s="57">
        <v>1</v>
      </c>
      <c r="F14" s="57">
        <v>5</v>
      </c>
      <c r="G14" s="57">
        <v>1</v>
      </c>
      <c r="H14" s="57">
        <v>5</v>
      </c>
      <c r="I14" s="57">
        <v>1</v>
      </c>
      <c r="J14" s="57">
        <v>1</v>
      </c>
      <c r="K14" s="57">
        <v>1</v>
      </c>
      <c r="L14" s="57">
        <v>1</v>
      </c>
      <c r="M14" s="57">
        <v>4</v>
      </c>
      <c r="N14" s="57">
        <v>11</v>
      </c>
      <c r="O14" s="57">
        <v>2</v>
      </c>
      <c r="P14" s="57">
        <v>0</v>
      </c>
      <c r="Q14" s="57">
        <v>2</v>
      </c>
      <c r="R14" s="57">
        <v>0</v>
      </c>
      <c r="S14" s="57">
        <v>0</v>
      </c>
      <c r="T14" s="57">
        <v>0</v>
      </c>
      <c r="U14" s="57">
        <v>6</v>
      </c>
      <c r="V14" s="57">
        <v>6</v>
      </c>
      <c r="W14" s="58">
        <v>4</v>
      </c>
      <c r="X14" s="5">
        <f t="shared" si="0"/>
        <v>58</v>
      </c>
      <c r="Y14" s="24">
        <f t="shared" si="1"/>
        <v>1041</v>
      </c>
    </row>
    <row r="15" spans="1:25" ht="15.75" customHeight="1">
      <c r="A15" s="4">
        <v>8</v>
      </c>
      <c r="B15" s="117" t="s">
        <v>173</v>
      </c>
      <c r="C15" s="113">
        <v>2</v>
      </c>
      <c r="D15" s="57">
        <v>0</v>
      </c>
      <c r="E15" s="57">
        <v>6</v>
      </c>
      <c r="F15" s="57">
        <v>0</v>
      </c>
      <c r="G15" s="57">
        <v>1</v>
      </c>
      <c r="H15" s="58">
        <v>0</v>
      </c>
      <c r="I15" s="58">
        <v>1</v>
      </c>
      <c r="J15" s="58">
        <v>0</v>
      </c>
      <c r="K15" s="58">
        <v>5</v>
      </c>
      <c r="L15" s="58">
        <v>0</v>
      </c>
      <c r="M15" s="58">
        <v>4</v>
      </c>
      <c r="N15" s="58">
        <v>3</v>
      </c>
      <c r="O15" s="58">
        <v>1</v>
      </c>
      <c r="P15" s="58">
        <v>0</v>
      </c>
      <c r="Q15" s="58">
        <v>1</v>
      </c>
      <c r="R15" s="58">
        <v>1</v>
      </c>
      <c r="S15" s="58">
        <v>0</v>
      </c>
      <c r="T15" s="58">
        <v>0</v>
      </c>
      <c r="U15" s="58">
        <v>4</v>
      </c>
      <c r="V15" s="58">
        <v>1</v>
      </c>
      <c r="W15" s="58">
        <v>1</v>
      </c>
      <c r="X15" s="5">
        <f t="shared" si="0"/>
        <v>31</v>
      </c>
      <c r="Y15" s="24">
        <f t="shared" si="1"/>
        <v>1014</v>
      </c>
    </row>
    <row r="16" spans="1:25" ht="15.75" customHeight="1">
      <c r="A16" s="4">
        <v>9</v>
      </c>
      <c r="B16" s="116" t="s">
        <v>174</v>
      </c>
      <c r="C16" s="113">
        <v>3</v>
      </c>
      <c r="D16" s="57">
        <v>0</v>
      </c>
      <c r="E16" s="57">
        <v>4</v>
      </c>
      <c r="F16" s="57">
        <v>0</v>
      </c>
      <c r="G16" s="57">
        <v>4</v>
      </c>
      <c r="H16" s="57">
        <v>1</v>
      </c>
      <c r="I16" s="57">
        <v>2</v>
      </c>
      <c r="J16" s="57">
        <v>1</v>
      </c>
      <c r="K16" s="57">
        <v>3</v>
      </c>
      <c r="L16" s="57">
        <v>0</v>
      </c>
      <c r="M16" s="57">
        <v>8</v>
      </c>
      <c r="N16" s="57">
        <v>5</v>
      </c>
      <c r="O16" s="57">
        <v>1</v>
      </c>
      <c r="P16" s="57">
        <v>1</v>
      </c>
      <c r="Q16" s="57">
        <v>1</v>
      </c>
      <c r="R16" s="57">
        <v>1</v>
      </c>
      <c r="S16" s="57">
        <v>1</v>
      </c>
      <c r="T16" s="57">
        <v>0</v>
      </c>
      <c r="U16" s="57">
        <v>3</v>
      </c>
      <c r="V16" s="57">
        <v>9</v>
      </c>
      <c r="W16" s="58">
        <v>3</v>
      </c>
      <c r="X16" s="5">
        <f t="shared" si="0"/>
        <v>51</v>
      </c>
      <c r="Y16" s="24">
        <f t="shared" si="1"/>
        <v>1034</v>
      </c>
    </row>
    <row r="17" spans="1:25" ht="15.75" customHeight="1">
      <c r="A17" s="4">
        <v>10</v>
      </c>
      <c r="B17" s="117" t="s">
        <v>175</v>
      </c>
      <c r="C17" s="113">
        <v>6</v>
      </c>
      <c r="D17" s="57">
        <v>3</v>
      </c>
      <c r="E17" s="57">
        <v>9</v>
      </c>
      <c r="F17" s="57">
        <v>7</v>
      </c>
      <c r="G17" s="57">
        <v>2</v>
      </c>
      <c r="H17" s="57">
        <v>4</v>
      </c>
      <c r="I17" s="57">
        <v>2</v>
      </c>
      <c r="J17" s="57">
        <v>1</v>
      </c>
      <c r="K17" s="57">
        <v>5</v>
      </c>
      <c r="L17" s="57">
        <v>2</v>
      </c>
      <c r="M17" s="57">
        <v>7</v>
      </c>
      <c r="N17" s="57">
        <v>6</v>
      </c>
      <c r="O17" s="57">
        <v>1</v>
      </c>
      <c r="P17" s="57">
        <v>0</v>
      </c>
      <c r="Q17" s="57">
        <v>4</v>
      </c>
      <c r="R17" s="57">
        <v>0</v>
      </c>
      <c r="S17" s="57">
        <v>3</v>
      </c>
      <c r="T17" s="57">
        <v>0</v>
      </c>
      <c r="U17" s="57">
        <v>2</v>
      </c>
      <c r="V17" s="57">
        <v>2</v>
      </c>
      <c r="W17" s="58">
        <v>9</v>
      </c>
      <c r="X17" s="5">
        <f t="shared" si="0"/>
        <v>75</v>
      </c>
      <c r="Y17" s="24">
        <f t="shared" si="1"/>
        <v>1058</v>
      </c>
    </row>
    <row r="18" spans="1:25" ht="15.75" customHeight="1">
      <c r="A18" s="4">
        <v>11</v>
      </c>
      <c r="B18" s="116" t="s">
        <v>253</v>
      </c>
      <c r="C18" s="113">
        <v>1</v>
      </c>
      <c r="D18" s="57">
        <v>1</v>
      </c>
      <c r="E18" s="57">
        <v>4</v>
      </c>
      <c r="F18" s="57">
        <v>1</v>
      </c>
      <c r="G18" s="57">
        <v>0</v>
      </c>
      <c r="H18" s="57">
        <v>2</v>
      </c>
      <c r="I18" s="57">
        <v>1</v>
      </c>
      <c r="J18" s="57">
        <v>1</v>
      </c>
      <c r="K18" s="57">
        <v>1</v>
      </c>
      <c r="L18" s="57">
        <v>2</v>
      </c>
      <c r="M18" s="57">
        <v>2</v>
      </c>
      <c r="N18" s="57">
        <v>0</v>
      </c>
      <c r="O18" s="57">
        <v>6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4</v>
      </c>
      <c r="V18" s="57">
        <v>1</v>
      </c>
      <c r="W18" s="58">
        <v>0</v>
      </c>
      <c r="X18" s="5">
        <f t="shared" si="0"/>
        <v>27</v>
      </c>
      <c r="Y18" s="24">
        <f t="shared" si="1"/>
        <v>1010</v>
      </c>
    </row>
    <row r="19" spans="1:25" ht="15.75" customHeight="1">
      <c r="A19" s="4">
        <v>12</v>
      </c>
      <c r="B19" s="117" t="s">
        <v>176</v>
      </c>
      <c r="C19" s="113">
        <v>2</v>
      </c>
      <c r="D19" s="57">
        <v>9</v>
      </c>
      <c r="E19" s="57">
        <v>7</v>
      </c>
      <c r="F19" s="57">
        <v>4</v>
      </c>
      <c r="G19" s="57">
        <v>4</v>
      </c>
      <c r="H19" s="57">
        <v>4</v>
      </c>
      <c r="I19" s="57">
        <v>1</v>
      </c>
      <c r="J19" s="57">
        <v>2</v>
      </c>
      <c r="K19" s="57">
        <v>1</v>
      </c>
      <c r="L19" s="57">
        <v>3</v>
      </c>
      <c r="M19" s="57">
        <v>10</v>
      </c>
      <c r="N19" s="57">
        <v>4</v>
      </c>
      <c r="O19" s="57">
        <v>3</v>
      </c>
      <c r="P19" s="57">
        <v>2</v>
      </c>
      <c r="Q19" s="57">
        <v>0</v>
      </c>
      <c r="R19" s="57">
        <v>0</v>
      </c>
      <c r="S19" s="57">
        <v>0</v>
      </c>
      <c r="T19" s="57">
        <v>0</v>
      </c>
      <c r="U19" s="57">
        <v>7</v>
      </c>
      <c r="V19" s="57">
        <v>0</v>
      </c>
      <c r="W19" s="58">
        <v>3</v>
      </c>
      <c r="X19" s="5">
        <f t="shared" si="0"/>
        <v>66</v>
      </c>
      <c r="Y19" s="24">
        <f t="shared" si="1"/>
        <v>1049</v>
      </c>
    </row>
    <row r="20" spans="1:25" ht="15.75" customHeight="1">
      <c r="A20" s="4">
        <v>13</v>
      </c>
      <c r="B20" s="116" t="s">
        <v>177</v>
      </c>
      <c r="C20" s="113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">
        <f t="shared" si="0"/>
        <v>0</v>
      </c>
      <c r="Y20" s="24">
        <f t="shared" si="1"/>
        <v>983</v>
      </c>
    </row>
    <row r="21" spans="1:25" ht="15.75" customHeight="1">
      <c r="A21" s="4">
        <v>14</v>
      </c>
      <c r="B21" s="117" t="s">
        <v>178</v>
      </c>
      <c r="C21" s="113">
        <v>2</v>
      </c>
      <c r="D21" s="57">
        <v>2</v>
      </c>
      <c r="E21" s="57">
        <v>0</v>
      </c>
      <c r="F21" s="57">
        <v>3</v>
      </c>
      <c r="G21" s="57">
        <v>2</v>
      </c>
      <c r="H21" s="57">
        <v>0</v>
      </c>
      <c r="I21" s="57">
        <v>1</v>
      </c>
      <c r="J21" s="57">
        <v>3</v>
      </c>
      <c r="K21" s="57">
        <v>2</v>
      </c>
      <c r="L21" s="57">
        <v>5</v>
      </c>
      <c r="M21" s="57">
        <v>2</v>
      </c>
      <c r="N21" s="57">
        <v>3</v>
      </c>
      <c r="O21" s="57">
        <v>1</v>
      </c>
      <c r="P21" s="57">
        <v>0</v>
      </c>
      <c r="Q21" s="57">
        <v>2</v>
      </c>
      <c r="R21" s="57">
        <v>0</v>
      </c>
      <c r="S21" s="57">
        <v>0</v>
      </c>
      <c r="T21" s="57">
        <v>0</v>
      </c>
      <c r="U21" s="57">
        <v>2</v>
      </c>
      <c r="V21" s="57">
        <v>3</v>
      </c>
      <c r="W21" s="58">
        <v>2</v>
      </c>
      <c r="X21" s="5">
        <f t="shared" si="0"/>
        <v>35</v>
      </c>
      <c r="Y21" s="24">
        <f t="shared" si="1"/>
        <v>1018</v>
      </c>
    </row>
    <row r="22" spans="1:25" ht="15.75" customHeight="1">
      <c r="A22" s="4"/>
      <c r="B22" s="116"/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>
        <v>0</v>
      </c>
      <c r="U22" s="57"/>
      <c r="V22" s="57"/>
      <c r="W22" s="58"/>
      <c r="X22" s="5">
        <f t="shared" si="0"/>
        <v>0</v>
      </c>
      <c r="Y22" s="24">
        <f t="shared" si="1"/>
        <v>983</v>
      </c>
    </row>
    <row r="23" spans="1:25" ht="15.75" customHeight="1">
      <c r="A23" s="4"/>
      <c r="B23" s="117"/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>
        <v>0</v>
      </c>
      <c r="U23" s="57"/>
      <c r="V23" s="57"/>
      <c r="W23" s="58"/>
      <c r="X23" s="5">
        <f t="shared" si="0"/>
        <v>0</v>
      </c>
      <c r="Y23" s="24">
        <f t="shared" si="1"/>
        <v>983</v>
      </c>
    </row>
    <row r="24" spans="1:25" ht="20.100000000000001" customHeight="1">
      <c r="A24" s="179" t="s">
        <v>18</v>
      </c>
      <c r="B24" s="180"/>
      <c r="C24" s="4">
        <f t="shared" ref="C24:Y24" si="2">SUM(C8:C23)</f>
        <v>75</v>
      </c>
      <c r="D24" s="4">
        <f t="shared" si="2"/>
        <v>44</v>
      </c>
      <c r="E24" s="4">
        <f t="shared" si="2"/>
        <v>69</v>
      </c>
      <c r="F24" s="4">
        <f t="shared" si="2"/>
        <v>34</v>
      </c>
      <c r="G24" s="4">
        <f t="shared" si="2"/>
        <v>51</v>
      </c>
      <c r="H24" s="4">
        <f t="shared" si="2"/>
        <v>49</v>
      </c>
      <c r="I24" s="4">
        <f t="shared" si="2"/>
        <v>28</v>
      </c>
      <c r="J24" s="4">
        <f t="shared" si="2"/>
        <v>22</v>
      </c>
      <c r="K24" s="4">
        <f t="shared" si="2"/>
        <v>41</v>
      </c>
      <c r="L24" s="4">
        <f t="shared" si="2"/>
        <v>34</v>
      </c>
      <c r="M24" s="4">
        <f t="shared" si="2"/>
        <v>63</v>
      </c>
      <c r="N24" s="4">
        <f t="shared" si="2"/>
        <v>64</v>
      </c>
      <c r="O24" s="4">
        <f t="shared" si="2"/>
        <v>21</v>
      </c>
      <c r="P24" s="4">
        <f t="shared" si="2"/>
        <v>23</v>
      </c>
      <c r="Q24" s="4">
        <f t="shared" si="2"/>
        <v>39</v>
      </c>
      <c r="R24" s="4">
        <f t="shared" si="2"/>
        <v>9</v>
      </c>
      <c r="S24" s="4">
        <f t="shared" si="2"/>
        <v>15</v>
      </c>
      <c r="T24" s="4">
        <f t="shared" si="2"/>
        <v>0</v>
      </c>
      <c r="U24" s="4">
        <f t="shared" si="2"/>
        <v>60</v>
      </c>
      <c r="V24" s="4">
        <f t="shared" si="2"/>
        <v>49</v>
      </c>
      <c r="W24" s="4">
        <f t="shared" si="2"/>
        <v>31</v>
      </c>
      <c r="X24" s="25">
        <f t="shared" si="2"/>
        <v>821</v>
      </c>
      <c r="Y24" s="24">
        <f t="shared" si="2"/>
        <v>16549</v>
      </c>
    </row>
  </sheetData>
  <mergeCells count="4">
    <mergeCell ref="C1:V1"/>
    <mergeCell ref="C4:W4"/>
    <mergeCell ref="X4:X5"/>
    <mergeCell ref="A24:B2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14</vt:i4>
      </vt:variant>
    </vt:vector>
  </HeadingPairs>
  <TitlesOfParts>
    <vt:vector size="28" baseType="lpstr">
      <vt:lpstr>VOTANTI</vt:lpstr>
      <vt:lpstr>SINDACI E LISTE</vt:lpstr>
      <vt:lpstr>Lista n 1</vt:lpstr>
      <vt:lpstr>Lista n 2</vt:lpstr>
      <vt:lpstr>Lista n 3</vt:lpstr>
      <vt:lpstr>Lista n 4</vt:lpstr>
      <vt:lpstr>Lista n 5</vt:lpstr>
      <vt:lpstr>Lista n 6</vt:lpstr>
      <vt:lpstr>Lista n 7</vt:lpstr>
      <vt:lpstr>Lista n 8</vt:lpstr>
      <vt:lpstr>Lista n 9</vt:lpstr>
      <vt:lpstr>Lista n 10</vt:lpstr>
      <vt:lpstr>Lista n 11</vt:lpstr>
      <vt:lpstr>Lista n 12</vt:lpstr>
      <vt:lpstr>'Lista n 1'!Area_stampa</vt:lpstr>
      <vt:lpstr>'Lista n 10'!Area_stampa</vt:lpstr>
      <vt:lpstr>'Lista n 11'!Area_stampa</vt:lpstr>
      <vt:lpstr>'Lista n 12'!Area_stampa</vt:lpstr>
      <vt:lpstr>'Lista n 2'!Area_stampa</vt:lpstr>
      <vt:lpstr>'Lista n 3'!Area_stampa</vt:lpstr>
      <vt:lpstr>'Lista n 4'!Area_stampa</vt:lpstr>
      <vt:lpstr>'Lista n 5'!Area_stampa</vt:lpstr>
      <vt:lpstr>'Lista n 6'!Area_stampa</vt:lpstr>
      <vt:lpstr>'Lista n 7'!Area_stampa</vt:lpstr>
      <vt:lpstr>'Lista n 8'!Area_stampa</vt:lpstr>
      <vt:lpstr>'Lista n 9'!Area_stampa</vt:lpstr>
      <vt:lpstr>'SINDACI E LISTE'!Area_stampa</vt:lpstr>
      <vt:lpstr>VOTANTI!Area_stampa</vt:lpstr>
    </vt:vector>
  </TitlesOfParts>
  <Company>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 RICCARDO</dc:creator>
  <cp:lastModifiedBy>pc minerva</cp:lastModifiedBy>
  <cp:lastPrinted>2017-06-12T11:33:13Z</cp:lastPrinted>
  <dcterms:created xsi:type="dcterms:W3CDTF">2006-05-31T13:44:56Z</dcterms:created>
  <dcterms:modified xsi:type="dcterms:W3CDTF">2017-06-12T11:40:57Z</dcterms:modified>
</cp:coreProperties>
</file>